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Egészségügy\Csecsemő- és gyermekápoló\"/>
    </mc:Choice>
  </mc:AlternateContent>
  <xr:revisionPtr revIDLastSave="0" documentId="13_ncr:1_{C1A5D3A3-5813-4658-B664-CE92587A1A20}" xr6:coauthVersionLast="47" xr6:coauthVersionMax="47" xr10:uidLastSave="{00000000-0000-0000-0000-000000000000}"/>
  <bookViews>
    <workbookView xWindow="-120" yWindow="-120" windowWidth="29040" windowHeight="15990" xr2:uid="{00000000-000D-0000-FFFF-FFFF00000000}"/>
  </bookViews>
  <sheets>
    <sheet name="6.2" sheetId="1" r:id="rId1"/>
    <sheet name="6.3" sheetId="3" r:id="rId2"/>
    <sheet name="6.4" sheetId="4" r:id="rId3"/>
  </sheets>
  <definedNames>
    <definedName name="_xlnm._FilterDatabase" localSheetId="0" hidden="1">'6.2'!$A$1:$H$264</definedName>
    <definedName name="_xlnm._FilterDatabase" localSheetId="1" hidden="1">'6.3'!$A$1:$H$662</definedName>
    <definedName name="_xlnm._FilterDatabase" localSheetId="2" hidden="1">'6.4'!$A$1:$H$578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 i="4" l="1"/>
  <c r="H9" i="4"/>
  <c r="H15" i="4"/>
  <c r="H20" i="4"/>
  <c r="H26" i="4"/>
  <c r="H32" i="4"/>
  <c r="H40" i="4"/>
  <c r="H46" i="4"/>
  <c r="H51" i="4"/>
  <c r="H56" i="4"/>
  <c r="H61" i="4"/>
  <c r="H66" i="4"/>
  <c r="H71" i="4"/>
  <c r="H78" i="4"/>
  <c r="H83" i="4"/>
  <c r="H88" i="4"/>
  <c r="H106" i="4"/>
  <c r="H120" i="4"/>
  <c r="H125" i="4"/>
  <c r="H141" i="4"/>
  <c r="H149" i="4"/>
  <c r="H157" i="4"/>
  <c r="H165" i="4"/>
  <c r="H173" i="4"/>
  <c r="H178" i="4"/>
  <c r="H183" i="4"/>
  <c r="H188" i="4"/>
  <c r="H194" i="4"/>
  <c r="H199" i="4"/>
  <c r="H203" i="4"/>
  <c r="H207" i="4"/>
  <c r="H213" i="4"/>
  <c r="H218" i="4"/>
  <c r="H223" i="4"/>
  <c r="H228" i="4"/>
  <c r="H233" i="4"/>
  <c r="H237" i="4"/>
  <c r="F239" i="4"/>
  <c r="H10" i="3"/>
  <c r="H36" i="3"/>
  <c r="H48" i="3"/>
  <c r="H54" i="3"/>
  <c r="H66" i="3"/>
  <c r="H88" i="3"/>
  <c r="H123" i="3"/>
  <c r="H131" i="3"/>
  <c r="H140" i="3"/>
  <c r="H146" i="3"/>
  <c r="H172" i="3"/>
  <c r="H184" i="3"/>
  <c r="H193" i="3"/>
  <c r="H267" i="3"/>
  <c r="H279" i="3"/>
  <c r="H286" i="3"/>
  <c r="H294" i="3"/>
  <c r="H301" i="3"/>
  <c r="H314" i="3"/>
  <c r="H321" i="3"/>
  <c r="F323" i="3"/>
  <c r="H259" i="1" l="1"/>
  <c r="H253" i="1"/>
  <c r="H247" i="1"/>
  <c r="H238" i="1"/>
  <c r="H234" i="1"/>
  <c r="H229" i="1"/>
  <c r="H223" i="1"/>
  <c r="H217" i="1"/>
  <c r="H204" i="1"/>
  <c r="H198" i="1"/>
  <c r="H185" i="1"/>
  <c r="H178" i="1"/>
  <c r="H166" i="1"/>
  <c r="H158" i="1"/>
  <c r="H143" i="1"/>
  <c r="H137" i="1"/>
  <c r="H131" i="1"/>
  <c r="H117" i="1"/>
  <c r="H109" i="1"/>
  <c r="H103" i="1"/>
  <c r="H84" i="1"/>
  <c r="H74" i="1"/>
  <c r="H67" i="1"/>
  <c r="H54" i="1"/>
  <c r="H34" i="1"/>
  <c r="H28" i="1"/>
  <c r="H19" i="1"/>
  <c r="H14" i="1"/>
  <c r="H6" i="1"/>
  <c r="F261" i="1" l="1"/>
</calcChain>
</file>

<file path=xl/sharedStrings.xml><?xml version="1.0" encoding="utf-8"?>
<sst xmlns="http://schemas.openxmlformats.org/spreadsheetml/2006/main" count="1310" uniqueCount="745">
  <si>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</si>
  <si>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</si>
  <si>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</si>
  <si>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</si>
  <si>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</si>
  <si>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</si>
  <si>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</si>
  <si>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</si>
  <si>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</si>
  <si>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</si>
  <si>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Az egyén életkorának (születéstől a halálig) és élethelyzetének megfelelő gondozási feladatokat végez.</t>
  </si>
  <si>
    <t>Ismeri az egészséges ember pszichés és szomatikus fejlődésének jellemzőit, az adott életkorban és élethelyzetben megjelenő gondozási feladatokat.</t>
  </si>
  <si>
    <t>Empátiával viszonyul a gondozást igénylő emberekhez, segítőkész.</t>
  </si>
  <si>
    <t>A gondozási feladatokat az ápoló irányítása és ellenőrzése mellett, szakszerűen látja el.</t>
  </si>
  <si>
    <t>Részt vesz az egészség fejlesztését célzó rendezvények, szűrőprogramok lebonyolításában.</t>
  </si>
  <si>
    <t>Ismeri az egészségkultúra elemeit, az egészséges életmód, életvitel jellemzőit. Tisztában van a környezet szennyezés és az egyéb egészségkárosító tényezők formáival, a megelőzés lehetőségeivel. Ismeri a prevenció szintjeit, a mentálhigiéné és az egészségfejlesztés alapvető lehetőségeit.</t>
  </si>
  <si>
    <t>Munkahelyén és magánéletében is egészségtudatos magatartást tanúsít. A rendezvények előkészítése és lebonyolítása során szem előtt tartja a környezetvédelmi szempontokat.</t>
  </si>
  <si>
    <t>Az egészségfejlesztésre irányuló tevékenységeket az ápoló irányítása és ellenőrzése mellett végzi.</t>
  </si>
  <si>
    <t>Eligazodik az egészségügyi ellátórendszerben.</t>
  </si>
  <si>
    <t>Ismeri az egészségügyi ellátórendszer struktúráját, működését. Ismeri a team-munka alapjait, az együttműködés és problémamegoldás lehetőségeit.</t>
  </si>
  <si>
    <t>Igénye van a folyamatos szakmai fejlődésre. Folyamatosan együttműködik a munkatársaival. A munkatársakkal konstruktív együttműködésre és a problémák hatékony megoldására törekszik.</t>
  </si>
  <si>
    <t>Felelős a tudásának folyamatos fejlesztéséért.</t>
  </si>
  <si>
    <t>Tevékenységéhez kapcsolódóan azonosítja a beteget.</t>
  </si>
  <si>
    <t>Ismeri a betegazonosítás lényegét, szabályait, módszereit, a kapcsolódó dokumentációt.</t>
  </si>
  <si>
    <t>A beteg jogait szem előtt tartva alkalmazza a betegazonosítás szabályait.</t>
  </si>
  <si>
    <t>Önállóan azonosítja a beteget.</t>
  </si>
  <si>
    <t>Az ápolási munka során előforduló ápolásetikai és betegjogi problémákat jelzi.</t>
  </si>
  <si>
    <t>Tudja az egészségügyi szakdolgozó tevékenységével kapcsolatos etikai normákat, magatartási elvárásokat. Ismeri az egészségügyi törvénynek az ápolói munkával összefüggő főbb előírásait, különös tekintettel a betegek jogaira. Ismeri a betegjogok érvényesítésének lehetőségeit. Érti a beteglátogatással kapcsolatos általános elvárásokat.</t>
  </si>
  <si>
    <t>Magára nézve kötelezőnek érzi az etikai és jogi normák betartását. Fontosnak tartja a hivatásához méltó megjelenést, magatartást. Munkáját a beteg jogainak érvényesítésével végzi.</t>
  </si>
  <si>
    <t>Betartja a munkájával kapcsolatos etikai és jogi követelményeket.</t>
  </si>
  <si>
    <t>Méréseit, megfigyeléseit lázlapon, betegmegfigyelő lapon dokumentálja.</t>
  </si>
  <si>
    <t>Ismeri az egészségügyi dokumentáció típusait, formáit (papír alapú, elektronikus), az adatvédelemmel kapcsolatos szabályokat. Ismeri a lázlap, betegmegfigyelő lap vezetésének szabályait.</t>
  </si>
  <si>
    <t>Tiszteletben tartja az adatvédelmi szabályokat. Mérési eredményeit, megfigyeléseit pontosan dokumentálja.</t>
  </si>
  <si>
    <t>Illetéktelen személynek nem szolgáltat ki betegekkel kapcsolatos információt, adatot és dokumentumot. Egyszerű vizsgáló eljárások eredményeit az ápoló ellenőrzése mellett dokumentálja.</t>
  </si>
  <si>
    <t>Előkészíti az eszközöket, anya-gokat a megfelelő sterilizálási eljáráshoz. A steril anyagokat a szabályoknak megfelelően kezeli, tárolja.</t>
  </si>
  <si>
    <t>Tisztában van az aszepszis, antiszepszis lényegével. Ismeri a sterilizálás lehetséges formáit, az eszközök sterilizálásra történő előkészítésének folyamatát. Tudja a steril anyagok kezelésének, szállításának, tárolásának szabályait. Tisztában van a fertőzések létrejöttének mechanizmusaival, a nosocomialis fertőzések jelentőségével, a megelőzést szolgáló rendszabályokkal. Ismeri a fertőtlenítőszerek típusait és a fertőtlenítő eljárások módozatait. Ismeri az egyes ellátási területek higiénés rendjét.</t>
  </si>
  <si>
    <t>Magára nézve kötelezőnek érzi a higiénés szabályok betartását és betartatását. Belátja az aszepszis jelentőségét, megsértésének lehetséges következményeit. Belátja a nosocomi-alis fertőzések megelőzésének fontosságát. Munkahelyén és magánéletében is környezettudatos magatartást tanúsít.</t>
  </si>
  <si>
    <t>Felelős a kórházhigiénés rendszabályok betartásáért és a nosocomialis fertőzések kialakulásának megelőzéséért munkája során. Önállóan és felelősen alkalmazza a steril anyagok kezelésének, tárolásának szabályait.</t>
  </si>
  <si>
    <t>Biztosítja a kórterem/vizsgáló-helyiség rendjét, biztonságos, nyugodt környezetet alakít ki a beteg számára. Fertőtleníti a beteggel közvetlenül, vagy közvetve érintkező tárgyakat, eszközöket, felületeket. A tiszta és használt textíliákat a szabályoknak megfelelően kezeli és tárolja.</t>
  </si>
  <si>
    <t>Ismeri a kórterem és a vizsgáló felszerelését, az alkalmazott eszközök, berendezések fertőtlenítési lehetőségeit. Ismeri az előírt koncentrációjú fertőtlenítő oldatok elkészítésének előírásait. Ismeri a szennyes és tiszta textília kezelésének szabályait.</t>
  </si>
  <si>
    <t>A kórterem, vizsgálóhelyiség rendjét következetesen, önállóan biztosítja.</t>
  </si>
  <si>
    <t>Részt vesz a fertőző beteg elkülönítésében, a fertőző beteg alapápolását végzi.</t>
  </si>
  <si>
    <t>Ismeri a fertőző betegek elkülönítésére és ápolására vonatkozó előírásokat, higiénés és munkavédelmi szabályokat. Tudja az alapápolási műveletek szabályait, kivitelezését.</t>
  </si>
  <si>
    <t>Magára nézve kötelezőnek érzi azoknak a rendszabályoknak a betartását, amelyek a fertőzések átvitelének megelőzését szolgálják. Megérti az elkülönített beteget, empátiával végzi ápolását. Ügyel arra, hogy a fertőző beteg elkülönítése során érvényesüljenek a fenntarthatóság szempontjai, mind az eszközök, módszerek kiválasztásában, mind a keletkező hulladék kezelésében.</t>
  </si>
  <si>
    <t>Az ápoló irányítása mellett végzi a fertőző beteg ellátását, betartja és betartatja a munka-, környezetvédelmi és higiénés szabályokat.</t>
  </si>
  <si>
    <t>Elvégzi a beteg általános megtekintését, felméri a beteg fizikális állapotát. Részt vesz a beteg teljes körű megfigyelésében.</t>
  </si>
  <si>
    <t>Alapvető ismeretekkel rendelkezik az emberi szervezet felépítéséről, működéséről. Ismeri az emberi test részeinek és működésének magyar és orvosi latin nyelvű megnevezéseit. Ismeri a testalkat, testtájékok, járás, a bőr és bőrfüggelékek megfigyelésének szempontjait, ezekkel kapcsolatos fontosabb szakkifejezéseket. Felismeri a normálistól eltérő állapotokat. Ismeri a fájdalomra utaló jeleket, tüneteket, a jellegzetes fájdalmakat és az ahhoz kapcsolódó fontosabb szakkifejezéseket. Ismeri a tudat, a magatartás kóros elváltozásait és a kapcsolódó szakkifejezéseket.</t>
  </si>
  <si>
    <t>Belátja a megfigyelés során nyert információk jelentőségét a beteg ellátásában.  A megfigyelés során szakszerűen, pontosan, empátiával végzi feladatát.</t>
  </si>
  <si>
    <t>A kóros elváltozásokat, állapotváltozásokat jelzi az orvos, vagy ápoló felé.</t>
  </si>
  <si>
    <t>Vizithez, konzíliumhoz előkészít.</t>
  </si>
  <si>
    <t>Ismeri a vizit és a konzílium fogalmát. Tudja a vizit előkészítésével és megvalósításával kapcsolatos ápolói feladatokat.</t>
  </si>
  <si>
    <t>Tisztában van a vizit és a konzílium céljával, szerepével, emiatt felelősen viszonyul az előkészítéséhez.</t>
  </si>
  <si>
    <t>A team tagjaként részt vesz a viziteken, az ápoló utasítása és ellenőrzése mellett felkészíti a betegeket, előkészíti a kórtermet és a szükséges eszközöket.</t>
  </si>
  <si>
    <t>A beteget vizsgálatra kíséri, szállítja, megfelelően alkalmazza a betegszállítás eszközeit.</t>
  </si>
  <si>
    <t>Ismeri az intézményen belül használt betegszállító eszközök alkalmazását. Ismeri a betegszállítás módozatait. Ismeri az akadályozott ember szükségleteit, segítési módjait.</t>
  </si>
  <si>
    <t>A beteghez toleránsan, empatikusan viszonyul. A megfelelő óvintézkedés mellett kíséri/szállítja a beteget.</t>
  </si>
  <si>
    <t>A beteg kísérését, szállítását az ápoló irányítása mellett végzi, közben fokozottan ügyel a beteg biztonságára és a betegdokumentációra, adatvédelemre.</t>
  </si>
  <si>
    <t>Egyszerű eszközös vizsgálatokat végez, vitális paraméterek megfigyelését végzi, és az eredményeket dokumentálja.</t>
  </si>
  <si>
    <t>Ismeri a testtömeg, testmagasság, testkörfogat mé-résének eszközeit, kivitelezésének, dokumentálásának előírásait. Ismeri a vitális paraméterek fogalmát, élettani alapjait, jellemzőit, főbb eltéréseit és megfigyelésének szempontjait. Tudja a kardinális tünetek non-invazív mérésének szabályait, ismeri a használható eszközöket. Ismeri és használja a kapcsolódó legfontosabb szakkifejezéseket.</t>
  </si>
  <si>
    <t>Mérési feladatait pontosan végzi. Felismeri a megfigyelés során nyert információk jelentőségét. A rábízott feladatokat szakszerűen, az utasításoknak megfelelőn végzi.</t>
  </si>
  <si>
    <t>Egyszerű vizsgáló eljárásokat szakszerűen, a higiénés szabályok betartásával, az ápoló utasítása alapján, az ápoló ellenőrzése mellett végzi és dokumentálja. A vitális paraméterek megfigyelése során észlelt kóros eltéréseket azonnal jelzi az ápoló, vagy az orvos felé.</t>
  </si>
  <si>
    <t>Felfogja és szükség esetén gyűjti a beteg testváladékait, jelzi a váladékok kóros eltéréseit.</t>
  </si>
  <si>
    <t>Ismeri a testváladékok élettani jellemzőit, normálistól való eltéréseit és megfigyelésének szempontjait. Ismeri a kapcsolódó alapvető szakkifejezéseket. Tisztában van a váladékfelfogó eszközök típusaival, használatukkal, a tisztításuk és fertőtlenítésük szabályaival.</t>
  </si>
  <si>
    <t>Belátja a megfigyelés során nyert információk jelentőségét a beteg ellátásában. Fontosnak tartja a fertőtlenítőszerek környezetre gyakorolt hatásának a minimalizálását.</t>
  </si>
  <si>
    <t>Megfigyeléseit dokumentálja, a testváladékok kóros eltéréseit jelzi az ápoló felé. Önállóan, a szakmai, higiénés és munkavédelmi szabályok betartásával kezeli a beteg testváladékait.</t>
  </si>
  <si>
    <t>Méri és dokumentálja a beteg által bevitt és ürített folyadék mennyiségét.</t>
  </si>
  <si>
    <t>Tisztában van a folyadékháztartással kapcsolatos legalapvetőbb ismeretekkel. Ismeri a vízfelvétel és vízleadás formáit, élettani mennyiségét. Ismeri a bevitt és ürített folyadék dokumentálásának szabályait.</t>
  </si>
  <si>
    <t>A bevitt-ürített folyadék mérése és dokumentálása során gondosan és pontosan jár el.</t>
  </si>
  <si>
    <t>A bevitt-ürített folyadék vezetését szakszerűen, az ápoló ellenőrzése mellett végzi el és dokumentálja.</t>
  </si>
  <si>
    <t>Segítséget nyújt és intimitást biztosít az alapvető szükségletek (táplálkozás, higiéné, alvás, pihenés, mozgás, ürítés, biztonság, normál légzés, testhőmérséklet) kielégítéséhez, biztosítja a beteg komfortját. Segítséget nyújt a különböző akadályozottsággal élő emberek számára a speciális szükségleteik kielégítésében.</t>
  </si>
  <si>
    <t>Ismeri az egészséges és beteg ember szükségleteit, valamint a szükségletek kielégítésének, illetve a beteg segítésének lehetőségeit. Ismeri az inkontinens beteg ápolását. Ismeri az akadályozottság formáit, az akadályok típusait és az akadálymentesítés lehetőségeit, eszközeit.</t>
  </si>
  <si>
    <t>Szem előtt tartja a beteg állapotát. Megfelelő toleranciával és empátiával rendelkezik a betegek irányában, feladatellátása során végig tekintettel van szeméremérzetükre, tiszteletben tartja emberi méltóságukat.  Elkötelezett a betegek ápolásával kapcsolatban.</t>
  </si>
  <si>
    <t>A szükségletek kielégítésének segítését az ápoló utasítása alapján, az ápoló ellenőrzése mellett végzi.  Betartja a munka-, egészségvédelmi, higiénés szabályokat, valamint a betegbiztonság szempontjait a beteg ápolása, gondozása során. A tőle elvárható támogatást nyújtja az akadályozott beteg számára, ezt meghaladó esetekben segítséget kér az ápolótól.</t>
  </si>
  <si>
    <t>Sztómák mindennapi gondozási feladatait végzi sztómával élő betegnél, a beteg önellátó képességének csökkenése esetén.</t>
  </si>
  <si>
    <t>Tisztában van a különféle sztómák mindennapos gondozási feladataival.</t>
  </si>
  <si>
    <t>Szem előtt tartja a beteg állapotát, tiszteletben tartja a szeméremérzetét, empatikusan segédkezik a beavatkozás során.</t>
  </si>
  <si>
    <t>A sztóma gondozásában az ápoló utasításának megfelelően segédkezik.</t>
  </si>
  <si>
    <t>A nyomási fekély kialakulását megelőző eszközöket és ápolási technikákat alkalmazza a tartósan fekvő beteg ápolása során.</t>
  </si>
  <si>
    <t>Ismeri a nyomási fekély fogalmát, rizikótényezőit, stádiumait, megelőzésének lehetőségeit, valamint a megelőzésben használt eszközöket.</t>
  </si>
  <si>
    <t>Elkötelezett az ápolási feladatok szakmai szabályoknak megfelelő végzése tekintetében. Felismeri a nyomási fekély megelőzésének fontosságát.</t>
  </si>
  <si>
    <t>A prevenciós tevékenységet az ápoló utasítása alapján és ellenőrzése mellett végzi.</t>
  </si>
  <si>
    <t>Decubitus jeleit felismeri és jelzi.</t>
  </si>
  <si>
    <t>Ismeri a decubitus kialakulásának etiológiáját.</t>
  </si>
  <si>
    <t>Szakmai ismereteit fejleszti, körültekintően végzi a munkáját.</t>
  </si>
  <si>
    <t>Önálló megfigyelést végez. A nyomási fekély megjelenését jelzi orvos vagy ápoló felé.</t>
  </si>
  <si>
    <t>Gyógyászati segédeszközöket (mozgást, kommunikációt és tájékozódást, személyi gondoskodást segítő eszközök, műfogsor), kényelmi eszközöket alkalmaz a betegnél, vagy segíti a beteget annak használatában.</t>
  </si>
  <si>
    <t>Ismeri a test közeli és test távoli gyógyászati segédeszközök csoportjait. Ismeri a mozgást, kommunikációt és tájékozódást segítő eszközöket, a személyi gondoskodás eszközeit. Ismeri a kényelmi eszközök fajtáit, jellemzőit, használatuk szempontjait.</t>
  </si>
  <si>
    <t>A beteget a szükséges mértékben támogatja, segíti az eszközök használatában. Tájékozódik a beteg komfortérzetéről.</t>
  </si>
  <si>
    <t>Betartja az orvos/ápoló utasítá-sait, az előírt gyógyászati segédeszközöket szabályszerűen alkalmazza. A kényelmi eszközöket az ápoló ellenőrzése mellett, szabályszerűen alkalmazza.</t>
  </si>
  <si>
    <t>Munkája során kulturált kommunikációt folytat a betegekkel, családtagjaikkal, munkatársakkal. Hatékonyan kommunikál látás-, hallás-, beszéd- és értelmi fogyatékos emberrel.</t>
  </si>
  <si>
    <t>Ismeri a kommunikáció jellemzőit, a hiteles kommunikáció feltételeit, a kommunikációs zavarokat. Tisztában van a beteggel, családtagokkal, munkatársakkal történő kommunikáció szempontjaival. Ismeri a kommunikáció módját látás-, hallás-, beszéd- és értelmi fogyatékos emberrel.</t>
  </si>
  <si>
    <t>Fontosnak tartja a betegek, családtagok, kollégák meghallgatását.</t>
  </si>
  <si>
    <t>Tájékoztatást ad a betegnek és a hozzátartozóknak a beteg állapotával, gyógykezelésével kapcsolatban az ápoló és/vagy az orvos utasításának megfelelően.</t>
  </si>
  <si>
    <t>Alapszintű elsősegélyt nyújt.</t>
  </si>
  <si>
    <t>Tisztában van az elsősegélynyújtási kötelezettséggel. Tudja az elsősegélynyújtó teendőit a beteg állapotának felmérése, betegvizsgálat, eszméletlenség, BLS, + AED esetén. Ismeri a különböző sérülések, belgyógyászati balesetek, termikus traumák, mérgezések, rosszullétek első ellátását. Ismeri a teendőket tömeges balesetek, katasztrófák esetén.</t>
  </si>
  <si>
    <t>Elkötelezett az irányban, hogy elsőse-gélynyújtást igénylő esetekben megfelelő segítséget nyújtson. Az ellátás során mindvégig a beteg érdekeit szem előtt tartva, empatikusan nyújt segítséget.</t>
  </si>
  <si>
    <t>Önállóan felméri a helyszín biztonságát, tájékozódó betegvizsgálatot végez, mentőt/orvost hív, a segítség érkezéséig megkezdi az elsősegélynyújtást.</t>
  </si>
  <si>
    <t>A betegek ápolása, gondozása során biztonságos környezetet és munkakörülményeket alakít ki.</t>
  </si>
  <si>
    <t>Ismeri munkakörével kapcsolatos munka-, tűz- és egészségvédelmi szabályokat. Tisztában van a biztonságos munkavégzés feltételeivel.</t>
  </si>
  <si>
    <t>Elfogadja és kötelezőnek érzi a munka-, tűz- és egészségvédelmi szabályok betartását.</t>
  </si>
  <si>
    <t>Felelős a munka-, tűz- és egészségvédelmi szabályok maradéktalan betartásáért.</t>
  </si>
  <si>
    <t>Előírásoknak megfelelően használja az egyéni védő-eszközöket.</t>
  </si>
  <si>
    <t>Tisztában van az egyéni védőeszközök fogalmával, fajtáival, használatuk szabályaival.</t>
  </si>
  <si>
    <t>Belátja az egyéni védőeszközök használatának jelentőségét a betegápolás során.</t>
  </si>
  <si>
    <t>Munkáját a munkavédelmi szabályok betartásával végzi.</t>
  </si>
  <si>
    <t>A munkája során keletkezett kommunális és veszélyes hulladékot az előírásoknak megfelelően kezeli, tárolja.</t>
  </si>
  <si>
    <t>Ismeri az egészségügyi intézményekben keletkezett hulladékok fajtáit, kezelésük szabályait.</t>
  </si>
  <si>
    <t>A hulladékok kezelése során fontosnak tartja a munkavédelmi és környezetvédelmi szempontok betartását a saját, a munkatársak és a betegek érdekében.</t>
  </si>
  <si>
    <t>Önállóan kezeli a munkája során keletkező, különböző típusú hulladékokat.</t>
  </si>
  <si>
    <t>A vizsgálati mintát a laboratóriumba eljuttatja.</t>
  </si>
  <si>
    <t>Tisztában van a vizsgálati anyagok tárolásának és szállításának higiénés és munkavédelmi szabályaival.</t>
  </si>
  <si>
    <t>Belátja a vizsgálati minta kezelésével kapcsolatos előírások jelentőségét.</t>
  </si>
  <si>
    <t>A vizsgálati mintát az ápoló utasításának megfelelően szállítja. Betartja a vizsgálati minta megfelelő tárolásának és szállításának szabályait.</t>
  </si>
  <si>
    <t>Enteralis gyógyszereket, előre csomagolt formában adagolt készítményeket elrendelés alapján bead.</t>
  </si>
  <si>
    <t>Ismeri a gyógyszerelés szabályait, a gyógyszertárolás és kezelés szabályait, illetve a gyógyszerformákat.</t>
  </si>
  <si>
    <t>Munkájára igényes és precízen hajtja végre a gyógyszerelő tevékenységet.</t>
  </si>
  <si>
    <t>Előírásnak megfelelően felettesi utasításra a kliens rendszeresen szedett, kliens/hozzátartozó által beadható enteralis gyógyszereit, illetve akut esetben elrendelt enteralis gyógyszereket bead.</t>
  </si>
  <si>
    <t>Előre töltött adagban elérhető készítmény esetében subcutan, illetve intramuscularis injekciót (deltaizomba) bead, az injekciózás esetleges szövődményeit felismeri.</t>
  </si>
  <si>
    <t>Ismeri az injekciózás eszközrendszerét és szabályait, ismeri a gyógyszerelés szabályait, és az emberi test felépítését, injekciózási módokat, protokollokat.</t>
  </si>
  <si>
    <t>A legnagyobb szakmai körültekintés mellett végzi a beavatkozást. Munkája során szem előtt tartja a fel nem használt gyógyszerek környezetre gyakorolt hatásait.</t>
  </si>
  <si>
    <t>Előírás alapján utasításra a hozzátartozó/beteg által is beadható készítmények beadását önállóan végzi el.</t>
  </si>
  <si>
    <t>Vércukorszintet mér, vizeletvizsgálatot végez gyorsteszttel. Egyszerű, betegágy mellett végezhető labordiagnosztikai módszereket alkalmaz.</t>
  </si>
  <si>
    <t>Ismeri az ágy melletti vércukorszintmérés, vizeletvizsgálat módját, eszközeit, dokumentálását.</t>
  </si>
  <si>
    <t>A legnagyobb szakmai körültekintés mellett végzi a beavatkozást.</t>
  </si>
  <si>
    <t>Elrendelés alapján utasításra önállóan elvégzi a beavatkozást.</t>
  </si>
  <si>
    <t>Egészségügyi etikai és betegjogi alapismeretek</t>
  </si>
  <si>
    <t>Az egészségügyi dolgozó alapvető jogai és kötelezettségei</t>
  </si>
  <si>
    <t>Kommunikáció alapjai</t>
  </si>
  <si>
    <t>Kommunikáció</t>
  </si>
  <si>
    <t>Elsősegélynyújtási alapismeretek</t>
  </si>
  <si>
    <t>Sérültek állapotfelmérése, ellátása</t>
  </si>
  <si>
    <t>Betegbiztonság</t>
  </si>
  <si>
    <t>Munka-balesetvédelem, betegbiztonság</t>
  </si>
  <si>
    <t>Alapápolás-gondozás</t>
  </si>
  <si>
    <t>A betegmegfigyelés alapjai</t>
  </si>
  <si>
    <t>Etika és megbízhatóság</t>
  </si>
  <si>
    <t>Szociokulturális faktorok</t>
  </si>
  <si>
    <t>Egészségügyi kommunikáció</t>
  </si>
  <si>
    <t>Betegjogok</t>
  </si>
  <si>
    <t>Az egészségügyi törvény alapvető szabályozási területei</t>
  </si>
  <si>
    <t>A munkavédelem alapjai</t>
  </si>
  <si>
    <t>A munkahelyek kialakítása</t>
  </si>
  <si>
    <t>A munkaeszközök biztonsága</t>
  </si>
  <si>
    <t>Balesetvédelem</t>
  </si>
  <si>
    <t>Fertőtlenítés</t>
  </si>
  <si>
    <t>Sterilizálás</t>
  </si>
  <si>
    <t>Infekciókontroll</t>
  </si>
  <si>
    <t>A beteggondozás alapjai</t>
  </si>
  <si>
    <t>Betegápolási eljárások</t>
  </si>
  <si>
    <t>Asszisztensi feladatok</t>
  </si>
  <si>
    <t>Az elsősegélynyújtás története, alapfogalmai</t>
  </si>
  <si>
    <t>Veszélyhelyzetek ellátási stratégiái</t>
  </si>
  <si>
    <t>ABCDE szemléletű állapotfelmérés és ellátás</t>
  </si>
  <si>
    <t>Újraélesztés</t>
  </si>
  <si>
    <t>Rosszullétek, mérgezések</t>
  </si>
  <si>
    <t>Tömeges balesetek, katasztrófák</t>
  </si>
  <si>
    <t>Egészségügyi intézményben kialakult kritikus állapotok ellátása (IHBLS)</t>
  </si>
  <si>
    <t>Az emberi test felépítése</t>
  </si>
  <si>
    <t>A mozgásrendszer alapjai</t>
  </si>
  <si>
    <t>A keringés és légzés alapjai</t>
  </si>
  <si>
    <t>Az emésztés, kiválasztás, szaporodás alapjai</t>
  </si>
  <si>
    <t>Az idegrendszer, endokrin rendszer és az érzékszervek alapjai</t>
  </si>
  <si>
    <t>Non-invazív mérések és dokumentáció</t>
  </si>
  <si>
    <t>Inaktivitási tünetcsoport</t>
  </si>
  <si>
    <t>Az akadályozottság/korlátozottság alapfogalmai</t>
  </si>
  <si>
    <t>Betegfektetési és más pozicionálási technikái, betegmozgatás</t>
  </si>
  <si>
    <t>Irányított gyógyszerelés</t>
  </si>
  <si>
    <t>A gyógyszerelés alapjai</t>
  </si>
  <si>
    <t>Gyógyszerbejuttatási módok</t>
  </si>
  <si>
    <t>Gyógyászati segédeszközök</t>
  </si>
  <si>
    <t>Komplex klinikai szimulációs gyakorlat</t>
  </si>
  <si>
    <t>Betegbiztonság szimulációs gyakorlat</t>
  </si>
  <si>
    <t>Betegfektetési és más pozicionálási technikák szimulációs gyakorlat</t>
  </si>
  <si>
    <t>Betegmozgatás szimulációs gyakorlat</t>
  </si>
  <si>
    <t>Non-invazív mérések és dokumentáció szimulációs gyakorlat</t>
  </si>
  <si>
    <t>Beteggondozás alapjai szimulációs gyakorlat</t>
  </si>
  <si>
    <t>Betegápolási eljárások szimulációs gyakorlat</t>
  </si>
  <si>
    <t>Asszisztensi feladatok szimulációs gyakorlat</t>
  </si>
  <si>
    <t>Gyógyszerbejuttatási módok szimulációs gyakorlat</t>
  </si>
  <si>
    <t>Gyógyászati segédeszközök szimulációs gyakorlat</t>
  </si>
  <si>
    <t>Vitális paraméterek és injekciózás rendelőintézeti gyakorlat</t>
  </si>
  <si>
    <t>Non-invazív mérések és dokumentáció klinikai gyakorlat</t>
  </si>
  <si>
    <t>Gyógyszerbejuttatási módok klinikai gyakorlat</t>
  </si>
  <si>
    <t>Szállítási módok, betegszállítási alapok</t>
  </si>
  <si>
    <t>Az oktatóval egy auditot kell végeznie a tanulónak, egy adott betegápolási részlegen, amely során kiválasztanak számára egy beteget, akinél felméri az általános állapotát, valamint megfigyeli, hogy az életkorhoz és élethelyzethez indikolt gondozási feladatok (pl. táplálkozás, higiéné, alvás, mozgás) milyen módon vannak biztosítva. Emellett vizsgálja a kommunikációs és információátadási folyamatokat a dolgozók-beteg között, ideértve a beteg azonosítását, az ápolásetikai és betegjogi kérdések kezelését, valamint az intézményben való eligazodást. Végül megfigyeli a munkahelyi biztonságot, a védőeszközök használatát és a hulladékkezelési eljárásokat, majd megfigyeléseit, észrevételeit prezentálja csoporttársai előtt az oktató jelenlétében és aktív részvételével.</t>
  </si>
  <si>
    <t>időkeret: 5 óra</t>
  </si>
  <si>
    <t>A tanuló egy képzeletbeli kórteremben (demonstrációs teremben) dolgozó ápoló szerepét tölti be. A feladat során először mérje meg egy kiválasztott beteg vitalis paramétereit (láz, pulzus, légzés, vérnyomás) és dokumentálja azokat egy lázlapon, majd az éppen hányadékot ürítő beteget lássa el és a kóros tartalom miatt váladékát tegye félre a közeledő vizitre. Mutassa be a váladék biztonságos felfogását és jelölését a vizit előkészítése érdekében. Ellenőrizze a kórterem rendjét, készüljön fel a vizitre. A hányadék bemutatásakor tartsa be a higiéniai előírások és az egyéni védőeszközök megfelelő használatát. Alkalmazza a veszélyes hulladékok szabályszerű kezelését és tárolását. A viziten elrendelt gyógyszer beadásához készüljön elő, segédkezzen a beadásnál és dokumentálja le az elvégzett feladatokat.</t>
  </si>
  <si>
    <t>Egy szimulációs rehabilitációs osztályon van egy gyengénlátó beteg, aki három lábú bottal közlekedik, komplex ápolási igényekkel rendelkezik. A tanuló a feladat során először mérje fel a beteg mozgási, kommunikációs és személyi gondozási szükségleteit, majd dolgozzon ki egy integrált tervet, amely biztosítja a biztonságos környezetet és munkakörülményeket. Ebben a tervben alkalmazza a megfelelő gyógyászati és kényelmi segédeszközöket, segítő eszközöket a mobilitás támogatására, valamint kommunikációs segédleteket, hogy a beteg könnyebben tudjon kapcsolatot tartani a környezetével. Végül a tanulónak készítenie kell egy prezentációt, amelyben kiemeli a biztonsági intézkedéseket, a segédeszközök használatának eredményeit, valamint javaslatokat tesz az esetleges további veszélyforrásokra, ápolási-gondozási területekre.</t>
  </si>
  <si>
    <r>
      <t xml:space="preserve">A tananyagelemek és a deszkriptorok projektszemléletű kapcsolódása: 
</t>
    </r>
    <r>
      <rPr>
        <sz val="11"/>
        <color theme="1"/>
        <rFont val="Franklin Gothic Book"/>
        <family val="2"/>
        <charset val="238"/>
      </rPr>
      <t>A képzésben résztvevő a betegágy mellett végzett labordiagnosztikai módszereket alkalmazza, például vércukorszint mérését és gyors vizeletvizsgálatot végez. Ismeri az eljárások eszközeit, technikáit és dokumentálási szabályait, ezért az oktató utasításai alapján, a legnagyobb körültekintéssel végzi a beavatkozásokat.</t>
    </r>
  </si>
  <si>
    <r>
      <t xml:space="preserve">A tananyagelemek és a deszkriptorok projektszemléletű kapcsolódása: 
</t>
    </r>
    <r>
      <rPr>
        <sz val="11"/>
        <color theme="1"/>
        <rFont val="Franklin Gothic Book"/>
        <family val="2"/>
        <charset val="238"/>
      </rPr>
      <t>A tanuló/képzésben résztvevő az előre töltött adagokból elérhető készítmények beadását – subcután vagy deltoidizomba -  a gyógyszerismeret és az emberi test anatómiai ismereteinek együttes alkalmazásával végzi. Az injekciós eszközök és protokollok pontos betartása mellett ügyel a beadás precizitására, az esetleges szövődmények felismerésére, valamint a fel nem használt gyógyszerek környezetre gyakorolt hatására. Emellett az oktató felügyelete melett önállóan adja be a hozzátartozó vagy a beteg által is önállóan beadandó készítményeket, ezzel biztosítva a biztonságos és szabályszerű gyógyszeres ellátást a szimulációs gyakorlat során.</t>
    </r>
  </si>
  <si>
    <r>
      <t xml:space="preserve">A tananyagelemek és a deszkriptorok projektszemléletű kapcsolódása: 
</t>
    </r>
    <r>
      <rPr>
        <sz val="11"/>
        <color theme="1"/>
        <rFont val="Franklin Gothic Book"/>
        <family val="2"/>
        <charset val="238"/>
      </rPr>
      <t>A tanuló/képzésben résztvevő az előírások szerint, pontosan adja be az enterális gyógyszereket az ápoló utasítása alapján. Ismeri a gyógyszerformákat, valamint a tárolás és kezelés szabályait. Például egy szimuláció során, amikor egy kliens akut enterális készítményt igényel, a tanuló/képzésben résztvevő ellenőrzi a csomagolást és a kliens azonosítását, majd a gyógyszerelési és egyéb ide vonatkozó szabályok betartása, felügyelet mellett beadja a gyógyszert, biztosítva ezzel a biztonságos alkalmazást.</t>
    </r>
  </si>
  <si>
    <r>
      <t xml:space="preserve">A tananyagelemek és a deszkriptorok projektszemléletű kapcsolódása: 
</t>
    </r>
    <r>
      <rPr>
        <sz val="11"/>
        <color theme="1"/>
        <rFont val="Franklin Gothic Book"/>
        <family val="2"/>
        <charset val="238"/>
      </rPr>
      <t>A tanuló/képzésben résztvevő alaposan ismeri a vizsgálati minták helyes tárolási és szállítási eljárásait. Egy szimuláció során az a feladata, hogy átvételi eljárást végezzen egy otthon levett vizeletmintánál. A tanuló/képzésben résztvevő először ellenőrzi a minta címkéjét és a beteg azonosítását, majd a higiéniai és munkavédelmi előírásokat betartva, a megfelelő tárolási feltételek mellett átadja a mintát a laboratóriumba történő továbbítás céljából.</t>
    </r>
  </si>
  <si>
    <r>
      <t xml:space="preserve">A tananyagelemek és a deszkriptorok projektszemléletű kapcsolódása: 
</t>
    </r>
    <r>
      <rPr>
        <sz val="11"/>
        <color theme="1"/>
        <rFont val="Franklin Gothic Book"/>
        <family val="2"/>
        <charset val="238"/>
      </rPr>
      <t>A tanuló/képzésben résztvevő alaposan ismeri az egyéni védőeszközök fogalmát, típusait és használatának szabályait, valamint a munkavédelmi előírásokat. Ezek szervesen kapcsolódnak, hiszen a helyes védőeszköz-használat elengedhetetlen a beteg- és személyi biztonság megteremtéséhez az ápolási tevékenység során. 
Egy szimuláció során a tanuló/képzésben résztvevő egy fertőzésveszélyes környezetben dolgozik, ahol például a maszk és védőkesztyű használata elengedhetetlen. Az oktató felügyelete mellett pontosan betartja az egyéni védőeszközök viselésére vonatkozó előírásokat, ezzel biztosítva saját és a beteg védelmét.</t>
    </r>
  </si>
  <si>
    <r>
      <t xml:space="preserve">A tananyagelemek és a deszkriptorok projektszemléletű kapcsolódása:
</t>
    </r>
    <r>
      <rPr>
        <sz val="11"/>
        <color theme="1"/>
        <rFont val="Franklin Gothic Book"/>
        <family val="2"/>
        <charset val="238"/>
      </rPr>
      <t>A tanuló/képzésben résztvevő tisztában van a biztonságos munkakörnyezet kialakításának fontosságával. Ismeri a munka-, tűz- és egészségvédelmi előírásokat, és elkötelezetten betartja azokat a beteg- és saját biztonság érdekében. Például egy szimuláció során ellenőrzi a tűzoltókészülék állapotát a munkaterületen, biztosítva ezzel a zavartalan és biztonságos ápolási körülményeket.</t>
    </r>
  </si>
  <si>
    <r>
      <t xml:space="preserve">A tananyagelemek és a deszkriptorok projektszemléletű kapcsolódása: 
</t>
    </r>
    <r>
      <rPr>
        <sz val="11"/>
        <color theme="1"/>
        <rFont val="Franklin Gothic Book"/>
        <family val="2"/>
        <charset val="238"/>
      </rPr>
      <t>A tanuló/képzésben résztvevő elsősegélynyújtó ismereteit és feladatait a gyakorlatban is elsajátítja: tudja, hogyan mérje fel a beteg állapotát, hogyan hívja a mentőt, és miként kezdje meg a szükséges elsősegélynyújtást – legyen szó eszméletlenségről, BLS, AED alkalmazásáról, vagy különböző sérülések, mérgezések esetéről. Mindeközben mindig a beteg érdekeit tartja szem előtt, empatikus és körültekintő módon jár el.
Például egy szimulációs gyakorlat során, amikor egy baleseti helyszínen egy beteg eszméletlen állapotba kerül, először felméri a helyszín biztonságát, majd az ABCDE szemlélet alapján gyorsan észleli a kritikus jeleket, megkezdi az újraélesztést és intézkedik, amíg a mentők megérkeznek.</t>
    </r>
  </si>
  <si>
    <r>
      <t xml:space="preserve">A tananyagelemek és a deszkriptorok projektszemléletű kapcsolódása: 
</t>
    </r>
    <r>
      <rPr>
        <sz val="11"/>
        <color theme="1"/>
        <rFont val="Franklin Gothic Book"/>
        <family val="2"/>
        <charset val="238"/>
      </rPr>
      <t>A képzésben résztvevő felelősségteljesen kommunikál a betegek, hozzátartozók és kollégák felé, ideértve a különböző fogyatékkal élő egyéneket is. Megismeri a megbízható kommunikáció alapelveit és a lehetséges problémák okait, ezért figyelmesen hallgatja meg partnereit, és az ápoló vagy orvos irányítása alapján tájékoztatja őket a beteg állapotáról és a kezelési tervekről. Egy szimulációs gyakorlat során, amikor egy halláskárosult beteggel és családtagjaival kell beszélnie, ahol egyszerű, érthető nyelvet használ, vizuális segédeszközöket alkalmaz.</t>
    </r>
  </si>
  <si>
    <r>
      <t xml:space="preserve">A tananyagelemek és a deszkriptorok projektszemléletű kapcsolódása: 
</t>
    </r>
    <r>
      <rPr>
        <sz val="11"/>
        <color theme="1"/>
        <rFont val="Franklin Gothic Book"/>
        <family val="2"/>
        <charset val="238"/>
      </rPr>
      <t>A képzésben résztvevő pontosan ismeri a testközeli és távoli eszközök típusait, és a beteg szükségletéhez képest használja őket. A szimuláció során a tanuló egy mozgáskorlátozott beteggel gyakorolja a járókeret helyes használatát. Az oktató irányítása mellett beállítja az eszközt, segít a biztonságos mozgásban, és figyelemmel kíséri a beteg reakcióit.</t>
    </r>
  </si>
  <si>
    <r>
      <t xml:space="preserve">A tananyagelemek és a deszkriptorok projektszemléletű kapcsolódása: 
</t>
    </r>
    <r>
      <rPr>
        <sz val="11"/>
        <color theme="1"/>
        <rFont val="Franklin Gothic Book"/>
        <family val="2"/>
        <charset val="238"/>
      </rPr>
      <t>A tanuló/képzésben résztvevő a decubitus korai jeleit felismeri és azonnal jelzi az orvos vagy ápoló felé. Ismeri a kialakulás okait, és önállóan ellenőrzi a beteg állapotát. Például egy szimuláció során, amikor kezdeti bőrelváltozásokat észlel, azonnal jelzi az eltérést az oktató felé, elősegítve ezzel a gyors beavatkozást.</t>
    </r>
  </si>
  <si>
    <r>
      <t xml:space="preserve">A tananyagelemek és a deszkriptorok projektszemléletű kapcsolódása: 
</t>
    </r>
    <r>
      <rPr>
        <sz val="11"/>
        <color theme="1"/>
        <rFont val="Franklin Gothic Book"/>
        <family val="2"/>
        <charset val="238"/>
      </rPr>
      <t>A nyomási fekély megelőzése szervesen kapcsolódik a tartósan fekvő betegek ápolási feladataihoz. A képzés során a tanuló/képzésben résztvevő elsajátítja a nyomási fekély fogalmát, kockázati tényezőit és a megelőző technikákat, valamint az előírt eszközök használatát. Az oktató utasítása és ellenőrzése mellett a megfelelő betegpozicionálás, monitorozás és dokumentálás révén csökkenti a kialakulás kockázatát. Például egy szimulációs gyakorlaton a tanuló/képzésben résztvevő a beteg helyes pozicionálásával, speciális segédeszközök alkalmazásával és a mért eredmények pontos dokumentálásával demonstrálja a prevenció fontosságát, elősegítve ezzel a beteg komfortját és biztonságát.</t>
    </r>
  </si>
  <si>
    <r>
      <t xml:space="preserve">A tananyagelemek és a deszkriptorok projektszemléletű kapcsolódása: 
</t>
    </r>
    <r>
      <rPr>
        <sz val="11"/>
        <color theme="1"/>
        <rFont val="Franklin Gothic Book"/>
        <family val="2"/>
        <charset val="238"/>
      </rPr>
      <t>A tanuló/képzésben résztvevő a sztómával élő betegek mindennapi gondozását végzi, különösen akkor, ha az önellátó képesség csökken. Ismeri a különböző sztómák ápolási követelményeit, így a beteg állapotát figyelembe véve, empatikusan segédkezik a beavatkozások során az oktató irányítása mellett. Például egy szimuláció során a tanuló precízen megtisztítja a sztóma környékét, elvégzi az ápolási lépéseket, és az ápoló felügyelete mellett biztosítja a beteg kényelmét és biztonságát.</t>
    </r>
  </si>
  <si>
    <r>
      <t xml:space="preserve">A tananyagelemek és a deszkriptorok projektszemléletű kapcsolódása: 
</t>
    </r>
    <r>
      <rPr>
        <sz val="11"/>
        <color theme="1"/>
        <rFont val="Franklin Gothic Book"/>
        <family val="2"/>
        <charset val="238"/>
      </rPr>
      <t>Az egészségügyi ellátásban a beteg szükségleteinek kielégítése, intimitásuk megőrzése és egyéni ápolása elengedhetetlen a komfort és biztonság érdekében. Az oktató irányítása mellett a tanuló/képzésben résztvevő segít a táplálkozásban, higiéniai, pihenési, mozgási és ürítési feladatokban, különösen akadályozott eseteknél. A beteg aktuális állapotát figyelembe véve, empátiával és tisztelettel alkalmazza az egyéni ápolási technikákat. Például egy szimuláció során, amikor egy mozgáskorlátozott páciens esetében speciális fektetési módszereket kell alkalmazni a kényelmes és biztonságos ellátás érdekében, gondosan pozicionálja a beteget, így biztosítva a megfelelő támogatást.</t>
    </r>
  </si>
  <si>
    <r>
      <t xml:space="preserve">A tananyagelemek és a deszkriptorok projektszemléletű kapcsolódása: 
</t>
    </r>
    <r>
      <rPr>
        <sz val="11"/>
        <color theme="1"/>
        <rFont val="Franklin Gothic Book"/>
        <family val="2"/>
        <charset val="238"/>
      </rPr>
      <t>A bevitt és ürített folyadék pontos rögzítése segíti az állapot nyomon követését. Például egy szimuláció során, amikor a beteg intravénás és orális folyadékpótlást is kap, a mért adatok alapján, ha a vizeletmennyiség elmarad a bevitt mennyiségtől, az eltérést az oktató felé jelzik a folyadékterápia korrigálásához.</t>
    </r>
  </si>
  <si>
    <r>
      <t>A tananyagelemek és a deszkriptorok projektszemléletű kapcsolódása:</t>
    </r>
    <r>
      <rPr>
        <sz val="11"/>
        <color theme="1"/>
        <rFont val="Franklin Gothic Book"/>
        <family val="2"/>
        <charset val="238"/>
      </rPr>
      <t xml:space="preserve"> 
Szituációk során a tanuló/képzésben résztvevő a beteg testváladékainak – például a vizelet és a széklet – felfogását, megfigyelését és dokumentálását végzi a higiéniai és fertőtlenítési előírások betartásával. Ha kóros eltérést észlel, azt azonnal rögzíti és jelzi az oktató felé, biztosítva ezzel a gyors és megfelelő beavatkozást, valamint a beteg biztonságos ellátását. Az eszközök helyes használatára, tisztítására és fertőtlenítésére szintén nagy hangsúlyt fektet, így a beteg ellátása során minden lépést precízen és környezettudatosan hajt végre már a szimulációk alatt is.</t>
    </r>
  </si>
  <si>
    <r>
      <t xml:space="preserve">A tananyagelemek és a deszkriptorok projektszemléletű kapcsolódása: 
</t>
    </r>
    <r>
      <rPr>
        <sz val="11"/>
        <color theme="1"/>
        <rFont val="Franklin Gothic Book"/>
        <family val="2"/>
        <charset val="238"/>
      </rPr>
      <t>A képzés során az egyszerű eszközös vizsgálatok, a vitális paraméterek mérése és dokumentálása szorosan összekapcsolódik a beteg állapotának pontos felméréséhez. Az elsajátított ismeretek – például a testtömeg, testmagasság, testkörfogat mérésének technikái és a non-invazív mérések szabályai – segítik a precíz, higiénikus munkavégzést, miközben a kóros eltérések azonnal jelzésre kerülnek. Például egy demonstrációs gyakorlat során, amikor a testtömeget méri, a pontos adatgyűjtés hozzájárul a beteg állapotának megbízható értékeléséhez és a megfelelő ellátási folyamat megindításához.</t>
    </r>
  </si>
  <si>
    <r>
      <t xml:space="preserve">A tananyagelemek és a deszkriptorok projektszemléletű kapcsolódása: 
</t>
    </r>
    <r>
      <rPr>
        <sz val="11"/>
        <color theme="1"/>
        <rFont val="Franklin Gothic Book"/>
        <family val="2"/>
        <charset val="238"/>
      </rPr>
      <t>Az egészségügyi ellátásban a beteg kísérése és szállítása elengedhetetlen a biztonságos ellátáshoz. A vizsgálatra kísérés során a helyes betegszállító eszközöket használva, a tanuló/képzésben résztvevő az előírásokat betartva jár el, miközben empatikus hozzáállásával - az oktató felügyelete mellett - biztosítja a dokumentáció és adatvédelem szempontjából szükséges óvintézkedéseket. Például egy projekt során, amikor egy mozgáskorlátozott beteget szállít vizsgálatra, gondosan alkalmazza a speciális eszközöket, így garantálva a beteg biztonságát és kényelmét.</t>
    </r>
  </si>
  <si>
    <r>
      <t>A tananyagelemek és a deszkriptorok projektszemléletű kapcsolódása:</t>
    </r>
    <r>
      <rPr>
        <sz val="11"/>
        <color theme="1"/>
        <rFont val="Franklin Gothic Book"/>
        <family val="2"/>
        <charset val="238"/>
      </rPr>
      <t xml:space="preserve"> 
A vizit és konzílium előkészítése szervesen kapcsolódik a beteggondozás alapelveihez, hiszen a célok és feladatok ismerete garantálja a betegek, a kórterem és az eszközök precíz előkészítését. A tanuló/képzésben résztvevő felelősségteljesen jár el, elősegítve a hatékony csapatmunkát és ellátást. Például egy szimulációs konzílium előtt alaposan felméri a beteg állapotát, és pontosan előkészíti a vizithez szükséges eszközöket, így biztosítva a gördülékeny együttműködést.</t>
    </r>
  </si>
  <si>
    <r>
      <t xml:space="preserve">A tananyagelemek és a deszkriptorok projektszemléletű kapcsolódása: 
</t>
    </r>
    <r>
      <rPr>
        <sz val="11"/>
        <color theme="1"/>
        <rFont val="Franklin Gothic Book"/>
        <family val="2"/>
        <charset val="238"/>
      </rPr>
      <t xml:space="preserve">A tanuló/képzésben résztvevő elvégzi a beteg általános vizsgálatát, felméri a fizikai állapotát és folyamatosan figyeli a változásokat. Mélyrehatóan ismeri az emberi szervezet felépítését, beleértve a test részeinek magyar és latin neveit, valamint a normál és kóros állapotok megfigyelésének szempontjait – például a fájdalom tüneteit vagy a tudat zavaráit. Az összegyűjtött adatokat pontosan dokumentálja, és szükség esetén egy - szimuláció kapcsán - jelzi az eltéréseket az orvos vagy ápoló felé. </t>
    </r>
  </si>
  <si>
    <r>
      <t xml:space="preserve">A tananyagelemek és a deszkriptorok projektszemléletű kapcsolódása: 
</t>
    </r>
    <r>
      <rPr>
        <sz val="11"/>
        <color theme="1"/>
        <rFont val="Franklin Gothic Book"/>
        <family val="2"/>
        <charset val="238"/>
      </rPr>
      <t>A tanuló/képzésben résztvevő részt vesz a fertőző betegek elkülönítésében és alapápolásában, ismerve a higiéniai, munkavédelmi és fenntarthatósági előírásokat. Empátiával és felelősséggel jár el, hogy megakadályozza a fertőzések terjedését. Egy szimuláció során egy influenzás beteg elkülönítésekor gondosan kiválasztja az eszközöket és megfelelően kezeli a hulladékot az oktató irányítása mellett.</t>
    </r>
  </si>
  <si>
    <r>
      <t xml:space="preserve">A tananyagelemek és a deszkriptorok projektszemléletű kapcsolódása: 
</t>
    </r>
    <r>
      <rPr>
        <sz val="11"/>
        <color theme="1"/>
        <rFont val="Franklin Gothic Book"/>
        <family val="2"/>
        <charset val="238"/>
      </rPr>
      <t>A tanuló/képzésben résztvevő folyamatosan fenntartja a kórterem és a vizsgáló rendjét, így biztonságos, nyugodt környezetet teremt a betegeknek. Gondosan fertőtleníti az eszközöket és felületeket, a textíliákat pedig az előírások szerint kezeli, ami kiemelten fontos a kórházi fertőzések megelőzése és a betegek kényelme szempontjából. A fertőtlenítő oldatokat szabályosan készíti el, betartja az aszepszis és a munkavédelem elveit, ezzel hozzájárulva a magas színvonalú betegellátáshoz.</t>
    </r>
  </si>
  <si>
    <r>
      <t xml:space="preserve">A tananyagelemek és a deszkriptorok projektszemléletű kapcsolódása: 
</t>
    </r>
    <r>
      <rPr>
        <sz val="11"/>
        <color theme="1"/>
        <rFont val="Franklin Gothic Book"/>
        <family val="2"/>
        <charset val="238"/>
      </rPr>
      <t>A tanuló/képzésben résztvevő az eszközök előkészítésétől a steril anyagok tárolásáig az infekciókontroll alapelveit követi. Ismeri az aszepszis és antiszepszis alapjait, így a sterilizálás, fertőtlenítés és szabályos tárolás hozzájárul a nosocomialis fertőzések megelőzéséhez. E lépések összhangban vannak a kórházi higiénés előírásokkal, így a tanuló/képzésben résztvevő mind a képzési helyén, mind magánéletében felelősségteljesen és környezettudatosan cselekszik.</t>
    </r>
  </si>
  <si>
    <r>
      <t xml:space="preserve">A tananyagelemek és a deszkriptorok projektszemléletű kapcsolódása: 
</t>
    </r>
    <r>
      <rPr>
        <sz val="11"/>
        <color theme="1"/>
        <rFont val="Franklin Gothic Book"/>
        <family val="2"/>
        <charset val="238"/>
      </rPr>
      <t>A mérések és megfigyelések pontos dokumentálása elengedhetetlen a beteg állapotának nyomon követéséhez és a jogszabályok betartásához. A tanuló/képzésben résztvevő ismeri az egészségügyi dokumentáció típusait és formáit, így tudatosan alkalmazza az adatvédelmi előírásokat, ami biztosítja, hogy a beteg adatai csak arra jogosultak számára legyenek hozzáférhetőek. Ezen lépések egymásra épülnek, elősegítve az etikus és szabályozott betegellátást.</t>
    </r>
  </si>
  <si>
    <r>
      <t xml:space="preserve">A tananyagelemek és a deszkriptorok projektszemléletű kapcsolódása: 
</t>
    </r>
    <r>
      <rPr>
        <sz val="11"/>
        <color theme="1"/>
        <rFont val="Franklin Gothic Book"/>
        <family val="2"/>
        <charset val="238"/>
      </rPr>
      <t>A tanuló/képzésben résztvevő alaposan ismeri az ápolás etikai és jogi előírásait, különös tekintettel a betegjogok érvényesítésére. Feladatai során azonnal jelzi, ha etikai vagy jogi problémák adódnak és betartja a beteglátogatásra vonatkozó normákat. Amikor etikai kérdéssel találkozik, azonnal tájékoztatja a feletteseit, ezzel biztosítva a szakma iránti elkötelezettségét.</t>
    </r>
  </si>
  <si>
    <r>
      <t>A tananyagelemek és a deszkriptorok projektszemléletű kapcsolódása:</t>
    </r>
    <r>
      <rPr>
        <sz val="11"/>
        <color theme="1"/>
        <rFont val="Franklin Gothic Book"/>
        <family val="2"/>
        <charset val="238"/>
      </rPr>
      <t xml:space="preserve"> 
A tanuló/képzésben résztvevő, a szakdolgozó felügyelete mellett, önállóan azonosítja a betegeket, ismerve a folyamat lényegét, szabályait és dokumentációját. Az egészségügyi törvény és a betegjogok figyelembevételével elkerüli a hibákat és biztosítja a személyre szabott ellátást. Egy szimuláció során, új páciens adatainak rögzítésekor pontosan követi az előírásokat, elősegítve a biztonságos és etikus működést.</t>
    </r>
  </si>
  <si>
    <r>
      <t xml:space="preserve">A tananyagelemek és a deszkriptorok projektszemléletű kapcsolódása: 
</t>
    </r>
    <r>
      <rPr>
        <sz val="11"/>
        <color theme="1"/>
        <rFont val="Franklin Gothic Book"/>
        <family val="2"/>
        <charset val="238"/>
      </rPr>
      <t>A tanuló/képzésben résztvevő eligazodik az egészségügyi ellátórendszerben, hatékonyan működik együtt a társakkal, és felelősen fejleszti szakmai tudását. Egy projekt során feltérképezi egy szimulációs kórházi osztály szerkezetét, majd a munkavédelmi alapelveket figyelembe véve javaslatot tesz a munkahely biztonságos kialakítására.</t>
    </r>
  </si>
  <si>
    <r>
      <t xml:space="preserve">A tananyagelemek és a deszkriptorok projektszemléletű kapcsolódása: 
</t>
    </r>
    <r>
      <rPr>
        <sz val="11"/>
        <color theme="1"/>
        <rFont val="Franklin Gothic Book"/>
        <family val="2"/>
        <charset val="238"/>
      </rPr>
      <t xml:space="preserve">A tanuló/képzésben résztvevő aktívan közreműködik egészségfejlesztő események és szűrőprogramok megszervezésében. Ismeri az egészséges életmód alapelveit és a megelőzés szintjeit, figyelembe véve a környezeti tényezőket. Gyakorlatai során és magánéletében is egészségtudatos, és az oktató irányítása mellett egy mentálhigiénés szűrőprogram lebonyolításakor, szakszerűen végzi feladatait. </t>
    </r>
  </si>
  <si>
    <r>
      <t xml:space="preserve">A tananyagelemek és a deszkriptorok projektszemléletű kapcsolódása: 
</t>
    </r>
    <r>
      <rPr>
        <sz val="11"/>
        <color theme="1"/>
        <rFont val="Franklin Gothic Book"/>
        <family val="2"/>
        <charset val="238"/>
      </rPr>
      <t>A tanuló/képzésben résztvevő az egyén életkorához és élethelyzetéhez igazítva végzi a gondozási feladatokat, ismerve a pszichés és fizikai fejlődés mintázatait. Empatikusan és segítőkészen, az oktató irányítása mellett jár el. Egy szimulációs gyakorlat során, egy idős beteg gondozása révén sajátítja el a személyre szabott ellátás módját.</t>
    </r>
  </si>
  <si>
    <r>
      <t xml:space="preserve">A tananyagelemek és a deszkriptorok projektszemléletű kapcsolódása: 
</t>
    </r>
    <r>
      <rPr>
        <sz val="11"/>
        <color theme="1"/>
        <rFont val="Franklin Gothic Book"/>
        <family val="2"/>
        <charset val="238"/>
      </rPr>
      <t>A tanuló/képzésben résztvevő felelősségteljesen kezeli a kommunális- és veszélyes hulladékot az előírásoknak megfelelően, ismerve az egészségügyi intézmények hulladéktípusait és azok kezelését. Ezzel biztosítja a beteg, kollégák és saját biztonságát, valamint hozzájárul a balesetvédelemhez. Például egy s.c. injekció beadása után a tanuló/képzésben résztvevő elkülöníti a használt eszközöket, majd az előírt gyűjtőedénybe helyezi őket, demonstrálva a szelektív hulladékkezelés szerepét a környezetvédelemben.</t>
    </r>
  </si>
  <si>
    <t xml:space="preserve">Egészségügyi informatika </t>
  </si>
  <si>
    <t>Egészségügyi informatikai alapok</t>
  </si>
  <si>
    <t>Adatvédelem</t>
  </si>
  <si>
    <t>Informatika az egészségügyben</t>
  </si>
  <si>
    <t>Szakmai fizikai és biofizikai alapok</t>
  </si>
  <si>
    <t>Sugárfizika alapjai</t>
  </si>
  <si>
    <t>Röntgen képalkotó berendezések</t>
  </si>
  <si>
    <t>Ultrahang fizikai alapjai</t>
  </si>
  <si>
    <t>Fénytan alapjai, fényvisszaverődés, -elnyelés, -törés</t>
  </si>
  <si>
    <t>Szakmai kémiai és biokémiai alapok</t>
  </si>
  <si>
    <t>Kémiai alapfogalmak, az atomok elekt- ronszerkezete és a periódusos rendszer</t>
  </si>
  <si>
    <t>A molekulák szerkezete, kémiai kötések és kémiai reakciók</t>
  </si>
  <si>
    <t>Halmazállapotok, oldatok és kolloidok</t>
  </si>
  <si>
    <t>A víz és a vizes oldatok (elektrolitok, savak, bázisok), kémiai egyensúlyok</t>
  </si>
  <si>
    <t>Alkálifémek, alkáliföldfémek, szerepük a biológiai rendszerekben</t>
  </si>
  <si>
    <t>Átmenetifémek, fémkomplexek, földfémek</t>
  </si>
  <si>
    <t>Nemfémes elemek</t>
  </si>
  <si>
    <t>Halogén elemek biológiai jelentősége</t>
  </si>
  <si>
    <t>Kémiai termodinamika és Reakciókinetika</t>
  </si>
  <si>
    <t>Az elektrokémia alapjai</t>
  </si>
  <si>
    <t>Egészségügyi terminológia</t>
  </si>
  <si>
    <t>Az orvosi latin nyelv alapjai</t>
  </si>
  <si>
    <t>Az emberi test részei, síkok, irányok</t>
  </si>
  <si>
    <t>Szervek, szervrendszerek</t>
  </si>
  <si>
    <t>Kórtani és klinikumi elnevezések</t>
  </si>
  <si>
    <t>Gyógyítással kapcsolatos kifejezések</t>
  </si>
  <si>
    <t>Alapvető higiénés rendszabályok</t>
  </si>
  <si>
    <t>Egyéni védőeszközök használata</t>
  </si>
  <si>
    <t>Infekció - nosocomiális infekció</t>
  </si>
  <si>
    <t>Fertőtlenítés, sterilizálás alapjai, steril anyagok kezelése</t>
  </si>
  <si>
    <t>Hulladékkezelés</t>
  </si>
  <si>
    <t>"A" ÁLTALÁNOS BETEGÁPOLÁS ÉS FELMÉRÉS (1; 10; 16. SOR)</t>
  </si>
  <si>
    <t>„B” KOMMUNIKÁCIÓ, INFORMÁCIÓÁTADÁS ÉS INTÉZMÉNYBEN VALÓ ELIGAZODÁS (2; 3; 4; 5; 21. SOR)</t>
  </si>
  <si>
    <t>„C” DIAGNOSZTIKAI ÉS MEGFIGYELÉSI TEVÉKENYSÉGEK (6; 13; 14; 15; 29. SOR)</t>
  </si>
  <si>
    <t>„D” STERILIZÁLÁS, FERTŐTLENÍTÉS ÉS HIGIÉNIAI ELJÁRÁSOK (7; 8. SOR)</t>
  </si>
  <si>
    <t>„E” SPECIALIZÁLT ÁPOLÁSI ELJÁRÁSOK (9; 17; 18; 19. SOR)</t>
  </si>
  <si>
    <t>„F” VIZSGÁLATOK ELŐKÉSZÍTÉSE, SZÁLLÍTÁSA ÉS MINTAVEZETÉS (11; 12; 26. SOR)</t>
  </si>
  <si>
    <t>„G” GYÓGYÁSZATI SEGÉDESZKÖZÖK ALKALMAZÁSA (20. SOR)</t>
  </si>
  <si>
    <t>„H” ELSŐSEGÉLYNYÚJTÁS (22. SOR)</t>
  </si>
  <si>
    <t>„I” MUNKAHELYI BIZTONSÁG, VÉDELEM ÉS HULLADÉKKEZELÉS (23; 24; 25. SOR)</t>
  </si>
  <si>
    <t>Ágazati alapoktatás összes óraszáma:</t>
  </si>
  <si>
    <r>
      <t xml:space="preserve">Kapcsolódó tananyagegységek:
</t>
    </r>
    <r>
      <rPr>
        <sz val="11"/>
        <color theme="1"/>
        <rFont val="Franklin Gothic Book"/>
        <family val="2"/>
        <charset val="238"/>
      </rPr>
      <t>"A", "B", "I"</t>
    </r>
  </si>
  <si>
    <r>
      <t xml:space="preserve">Kapcsolódó tananyagegységek:
</t>
    </r>
    <r>
      <rPr>
        <sz val="11"/>
        <color theme="1"/>
        <rFont val="Franklin Gothic Book"/>
        <family val="2"/>
        <charset val="238"/>
      </rPr>
      <t>"C", "F", "I"</t>
    </r>
  </si>
  <si>
    <r>
      <t xml:space="preserve">Kapcsolódó tananyagegységek:
</t>
    </r>
    <r>
      <rPr>
        <sz val="11"/>
        <color theme="1"/>
        <rFont val="Franklin Gothic Book"/>
        <family val="2"/>
        <charset val="238"/>
      </rPr>
      <t>"A", "B", "I", "G"</t>
    </r>
  </si>
  <si>
    <t>„J” GYÓGYSZERES BEAVATKOZÁSOK ÉS INJEKCIÓZÁS (27; 28. SOR)</t>
  </si>
  <si>
    <t>Általános ismeretek</t>
  </si>
  <si>
    <t>Szakirányú oktatás összes óraszáma:</t>
  </si>
  <si>
    <t>Betegoktatás</t>
  </si>
  <si>
    <t>Ismeri az egészségnevelés, egészségfejlesztés, betegoktatás színtereit, eszközeit és módszereit.</t>
  </si>
  <si>
    <t>Egészségnevelést, betegedukációt végez a beteg gyermek és szülei/törvényes képviselői részére.</t>
  </si>
  <si>
    <t>Empatikus, türelmes. Figyelmes és fontosnak érzi a betegre való odafigyelést és a kongruens kommunikációt. Etikus, a betegjogokat tiszteletben tartja.</t>
  </si>
  <si>
    <t>Ismeri a segítő kapcsolatok pszichológiájának alapszabályait és munkájának ápoláslélektani vonatkozásait. Tisztában van a munkáját érintő jogi és etikai követelményekkel.</t>
  </si>
  <si>
    <t>Ismeri a gyermekgyógyászat specifikumait a szakmai kommunikáció terén.</t>
  </si>
  <si>
    <t>Empatikus, odafigyelő módon végzi a fájdalom felmérését, nagy figyelmet fordít a beteg gyermek fájdalmainak enyhítésére.</t>
  </si>
  <si>
    <t>Haldokló gyermek ápolása</t>
  </si>
  <si>
    <t>Etikus, empatikus magatartást tanúsít. Emberi méltósággal végzi az ápolást. Tiszteletben tartja a haldokló beteg chartájában és a szakmai etikai kódexben foglaltakat.</t>
  </si>
  <si>
    <t>Sürgősségi állapotok gyermekkorban</t>
  </si>
  <si>
    <t>Sürgősségi állapotfelmérés, kritikus állapotú gyermek ellátása</t>
  </si>
  <si>
    <t>Traumatológiai, ortopédiai betegek ápolása</t>
  </si>
  <si>
    <t>Ismeri a főbb gyermeksebészeti betegségeket, az azokhoz kapcsolódó ápolási feladatokat, diagnosztikai és terápiás eljárásokat és azok ápolói vonatkozásait. Ismeri a műtét körüli teendőket, szervcsoportok szerint a műtétek fajtáinak alapjait.</t>
  </si>
  <si>
    <t>Gyermeksebészeti perioperatív ápolási feladatokat lát el.</t>
  </si>
  <si>
    <t>Szem előtt tartja a szakápolási feladatok specialitásait. Minőségorientáltan végzi tevékenységét.</t>
  </si>
  <si>
    <t>Gyermekkori fertőző betegségekben szenvedő gyermeket ápol, segédkezik az ellátásban.</t>
  </si>
  <si>
    <t>Körültekintő pontossággal figyeli meg a gyermeket és környezetét, amely ott körül veszi. Empatikus, precíz.</t>
  </si>
  <si>
    <t>Fejlődéslélektan</t>
  </si>
  <si>
    <t>Ismeri a sajátos nevelési igényű gyermek fogalmát, diagnosztikáját, ellátásának ápolói feladatait.</t>
  </si>
  <si>
    <t>Sajátos nevelési igényű gyermeket ápol, ellátását segíti.</t>
  </si>
  <si>
    <t>Szem előtt tartja a táplálás és a diéta fontosságát, szerepét a beteg gyógykezelésében.</t>
  </si>
  <si>
    <t>Rendelkezik az alapvető táplálkozási ismeretekkel. Ismeri a diéták formáit, a táplálás módjait.</t>
  </si>
  <si>
    <t>A beteg csecsemő vagy gyermek állapotának megfelelő diéta és táplálási mód alkalmazásában részt vesz.</t>
  </si>
  <si>
    <t>Ismeri a kora- és újszülött táplálásának fogalmát, módjait, eszközeit.</t>
  </si>
  <si>
    <t>Koraszülöttet, újszülöttet táplál.</t>
  </si>
  <si>
    <t>Invazív beavatkozások</t>
  </si>
  <si>
    <t>Megfigyeli az újszülött és koraszülött életjelenségeit. Apgar-értéket számol.</t>
  </si>
  <si>
    <t>Beteg ember lélektana</t>
  </si>
  <si>
    <t>Speciális kommunikáció</t>
  </si>
  <si>
    <t>Egészségügyi szakmai kommunikáció</t>
  </si>
  <si>
    <t>Felelősséggel használja a szakmai nyelvet.</t>
  </si>
  <si>
    <t>Munkáját precízen és körültekintően végzi, a szakmai protokollok betartásával.</t>
  </si>
  <si>
    <t>Ismeri a gyógyszertani alapokat, a gyógyszerelést, a főbb gyógyszercsoportokat, és lehetséges mellékhatásukat.</t>
  </si>
  <si>
    <t>A beteg jogait szem előtt tartva végzi a beavatkozást.</t>
  </si>
  <si>
    <t>Ismeri az emberi test felépítését, a vizeletkatéter típusát és behelyezést követő gondozását.</t>
  </si>
  <si>
    <t>Beöntést ad, sztómazsák ürítését, cseréjét végzi.</t>
  </si>
  <si>
    <t>Etikusan végzi a munkáját.</t>
  </si>
  <si>
    <t>Táplálkozási magatartás zavarai</t>
  </si>
  <si>
    <t>Pszichoaktív szerek használatával kapcsolatos és egyéb addiktív zavarok</t>
  </si>
  <si>
    <t>Hangulatzavarok</t>
  </si>
  <si>
    <t>Szorongásos zavarok</t>
  </si>
  <si>
    <t>A beteggel empatikus, segítőkész, a beteg igényeit szem előtt tartja. A munkavégzés során határozott, körültekintő.</t>
  </si>
  <si>
    <t>Krónikus sebbel rendelkező betegek ápolását végzi. Sebfelmérést készít, tevékenységét dokumentálja.</t>
  </si>
  <si>
    <t>A munkavégzés során együttműködő, határozott, körültekintő, pontos.</t>
  </si>
  <si>
    <t>Ismeri az allergiák típusait, kezelési lehetőségeit. Tisztában van a reanimáció során alkalmazott gyógyszerekkel. Ismeri az alkalmazott gyógyszerek jellemzőit, indikációit, hatásukat, mellékhatásaikat. Ismeri a gyógyszerek dokumentálásának szabályait.</t>
  </si>
  <si>
    <t>A beteggel empatikus, segítőkész. A munkavégzés során határozott, körültekintő, pontosságra törekszik.</t>
  </si>
  <si>
    <t>Szövődményes/patológiás terhesség</t>
  </si>
  <si>
    <t>Várandós gondozás</t>
  </si>
  <si>
    <t>Nőgyógyászati vizsgáló eljárások</t>
  </si>
  <si>
    <t>Megfelelő empátiával fordul a beteghez. Együttműködés, etikus viselkedés jellemzi. A munkavégzés során határozott, körültekintő, pontosságra törekszik. Fontosnak tartja a munkavédelmi, környezetvédelmi, betegbiztonsági szabályok betartását.</t>
  </si>
  <si>
    <t>A munkája során keletkezett hulladékokat önállóan kezeli, felelős a szabályos hulladékkezelésért.</t>
  </si>
  <si>
    <t>Gyógyszerelő rendszerek</t>
  </si>
  <si>
    <t>A gyógyszerelés szabályai</t>
  </si>
  <si>
    <t>Gyógyszerinterakciók és ellátásuk</t>
  </si>
  <si>
    <t>Gyógyszertani alapfogalmak</t>
  </si>
  <si>
    <t>Fontosnak tartja a beteg szenvedésének enyhítését.</t>
  </si>
  <si>
    <t>Gyógyszer nélküli fájdalomcsillapító eljárásokat alkalmaz.</t>
  </si>
  <si>
    <t>Betartja az orvosi utasításokat. Enyhíti a beteg szenvedését.</t>
  </si>
  <si>
    <t>Etikus magatartást tanúsít. Tiszteletben tartja az emberi méltóságot, részvéttel fordul az elhunyt ember hozzátartozói felé.</t>
  </si>
  <si>
    <t>Konfliktuskezelés</t>
  </si>
  <si>
    <t>Betartja a jogi és etikai normákat.</t>
  </si>
  <si>
    <t>Ismeri a jogszerű kémiai és fizikai korlátozás kivitelezésének szabályait, a kapcsolódó ápolói feladatokat.</t>
  </si>
  <si>
    <t>Részt vesz a korlátozó intézkedések végrehajtásában.</t>
  </si>
  <si>
    <t>Családszociológia</t>
  </si>
  <si>
    <t>Egészségszociológia</t>
  </si>
  <si>
    <t>A szociológia alapjai</t>
  </si>
  <si>
    <t>Egészségügyi szakdolgozók oktatása</t>
  </si>
  <si>
    <t>Andragógia</t>
  </si>
  <si>
    <t>Kommunikációs zavarok</t>
  </si>
  <si>
    <t>Egészségkárosító tényezők</t>
  </si>
  <si>
    <t>Szexuálhigiéné</t>
  </si>
  <si>
    <t>Mentálhigiéné</t>
  </si>
  <si>
    <t>Egészségfejlesztés</t>
  </si>
  <si>
    <t>Népegészségügyi programok</t>
  </si>
  <si>
    <t>Prevenció és egészségmegőrzés</t>
  </si>
  <si>
    <t>Az egészségi állapot mérési módszerei</t>
  </si>
  <si>
    <t>Az egészség, egészségkulturáltság</t>
  </si>
  <si>
    <t>A beteghez elfogadóan viszonyul, együttműködő, türelmes. Figyelembe veszi a beteg személyiségét, előzetes ismereteit, igényeit.</t>
  </si>
  <si>
    <t>Szociálpszichológia</t>
  </si>
  <si>
    <t>Személyiséglélektan</t>
  </si>
  <si>
    <t>Általános lélektan</t>
  </si>
  <si>
    <t>Empátiával és türelemmel fordul a beteghez, figyelmes, fontosnak érzi a beteg meghallgatását. Hiteles kommunikációt folytat. Önmagára nézve kötelezőnek érzi a betegjogok tiszteletben tartását. Etikus viselkedés jellemzi.</t>
  </si>
  <si>
    <t>Ismeri munkájának ápoláslélektani vonatkozásait, a segítő kapcsolat jellemzőit, a meghallgatás, segítő beszélgetés szabályait. Tisztában van a munkáját érintő jogi és etikai követelményekkel.</t>
  </si>
  <si>
    <t>A beteg és hozzátartozói számára pszichés támogatást nyújt.</t>
  </si>
  <si>
    <t>Munkáját körültekintően, a betegbiztonsági, munka- és egészségvédelmi szabályok betartásával végzi. A beteget pszichésen támogatja.</t>
  </si>
  <si>
    <t>Munkáját körültekintően, a betegbiztonsági, munka- és egészségvédelmi szabályok betartásával végzi.</t>
  </si>
  <si>
    <t>Betegmegfigyelő monitorokat alkalmaz.</t>
  </si>
  <si>
    <t>Ismeri a fizikális vizsgálat ápolói vonatkozásait. Tudja a testmagasság, testtömeg, testarányok, testkörfogat, BMI és a vitális paraméterek mérésének módját, eszközeit. Ismeri az EKG-vizsgálat kivitelezését, eszközeit.</t>
  </si>
  <si>
    <t>Egyszerű eszközös és eszköz nélküli vizsgálatokat végez.</t>
  </si>
  <si>
    <t>Ismeri a vénás vérvétel, a testváladékok mintavételének módját, szabályait, eszközeit, a minták tárolásának, szállításának szabályait.</t>
  </si>
  <si>
    <t>Határozott, megfigyeléseiben és a dokumentálási feladatokban pontosságra törekszik.</t>
  </si>
  <si>
    <t>Ismeri a betegfelvétel, betegelhelyezés, betegátadás, elbocsátás feladatait, dokumentációját.</t>
  </si>
  <si>
    <r>
      <t xml:space="preserve">Kapcsolódó tananyagegységek: 
</t>
    </r>
    <r>
      <rPr>
        <sz val="11"/>
        <color theme="1"/>
        <rFont val="Franklin Gothic Book"/>
        <family val="2"/>
        <charset val="238"/>
      </rPr>
      <t>"C"; "B"</t>
    </r>
  </si>
  <si>
    <t>időkeret: 8 óra</t>
  </si>
  <si>
    <r>
      <rPr>
        <b/>
        <i/>
        <sz val="11"/>
        <color theme="1"/>
        <rFont val="Franklin Gothic Book"/>
        <family val="2"/>
        <charset val="238"/>
      </rPr>
      <t xml:space="preserve">Egészségfejlesztés a helyes gyógyszerhasználattal kapcsolatban: </t>
    </r>
    <r>
      <rPr>
        <b/>
        <sz val="11"/>
        <color theme="1"/>
        <rFont val="Franklin Gothic Book"/>
        <family val="2"/>
        <charset val="238"/>
      </rPr>
      <t>A tanulók készítsenek felmérést az osztályban/iskolában a diákok otthoni gyógyszerszedési gyakorlatára vonatkozóan. A kapott adatok figyelembe vételével készítsenek egészségfejlesztő infografikát, vagy tájékoztató füzetet a helyes gyógyszerhasználat szabályairól. Munkájukat prezentálják az osztály/iskola előtt.</t>
    </r>
  </si>
  <si>
    <r>
      <t xml:space="preserve">Kapcsolódó tananyagegységek: 
</t>
    </r>
    <r>
      <rPr>
        <sz val="11"/>
        <color theme="1"/>
        <rFont val="Franklin Gothic Book"/>
        <family val="2"/>
        <charset val="238"/>
      </rPr>
      <t>"C"</t>
    </r>
  </si>
  <si>
    <r>
      <rPr>
        <b/>
        <i/>
        <sz val="11"/>
        <color theme="1"/>
        <rFont val="Franklin Gothic Book"/>
        <family val="2"/>
        <charset val="238"/>
      </rPr>
      <t>Betegápolási protokoll készítése:</t>
    </r>
    <r>
      <rPr>
        <b/>
        <sz val="11"/>
        <color theme="1"/>
        <rFont val="Franklin Gothic Book"/>
        <family val="2"/>
        <charset val="238"/>
      </rPr>
      <t xml:space="preserve"> "A fertőző beteg ápolása" címmel készítsenek a tanulók protokollt, amely kitér a következőkre: célok, alapfogalmak, fertőzés fogalma, nosocomiális fertőzés és megelőzése, izoláció formái, fertőző beteg elhelyezése, vizsgálata, kezelése, ápolása, szállítása, tiszta és szennyes textília kezelése, hulladékkezelés, munkavédelmi szabályok.</t>
    </r>
  </si>
  <si>
    <r>
      <t xml:space="preserve">Kapcsolódó tananyagegységek: 
</t>
    </r>
    <r>
      <rPr>
        <sz val="11"/>
        <color theme="1"/>
        <rFont val="Franklin Gothic Book"/>
        <family val="2"/>
        <charset val="238"/>
      </rPr>
      <t>"A"; "B"; "C"; "D"</t>
    </r>
  </si>
  <si>
    <t>időkeret: 10 óra</t>
  </si>
  <si>
    <r>
      <rPr>
        <b/>
        <i/>
        <sz val="11"/>
        <color theme="1"/>
        <rFont val="Franklin Gothic Book"/>
        <family val="2"/>
        <charset val="238"/>
      </rPr>
      <t>Gondolattérkép készítése:</t>
    </r>
    <r>
      <rPr>
        <b/>
        <sz val="11"/>
        <color theme="1"/>
        <rFont val="Franklin Gothic Book"/>
        <family val="2"/>
        <charset val="238"/>
      </rPr>
      <t xml:space="preserve"> Készítsen a tanuló gondolattérképet egy adott kórképben szenvedő betegnél a betegségéből, tüneteiből, illetve a diagnosztikai és terápiás eljárásokból adódó ápolási szükségletekről, ápolói feladatokról. Az elkészült gondolattérképekből az osztályon belül készüljön kiállítás, a tanulók magyarázatok kíséretében mutassák be ezeket osztálytársaik előtt. A tanulók értékeljék önmaguk és egymás munkáját előre megadott szempontok szerint.</t>
    </r>
  </si>
  <si>
    <r>
      <t xml:space="preserve">A tananyagelemek és a deszkriptorok projektszemléletű kapcsolódása: 
</t>
    </r>
    <r>
      <rPr>
        <sz val="11"/>
        <color theme="1"/>
        <rFont val="Franklin Gothic Book"/>
        <family val="2"/>
        <charset val="238"/>
      </rPr>
      <t>Anatómiai és orvosi latin nyelvi ismereteit felhasználva, a tanuló szakmai nyelven számol be munkatársainak a beteg állapotáról, az elvégzett vizsgálatokról, beavatkozásokról szóban és írásban. Hatékony kommunikációt folytat orvosokkal, szakdolgozókkal, betegekkel és hozzátartozókkal egyaránt.</t>
    </r>
  </si>
  <si>
    <t xml:space="preserve">Kommunikáció </t>
  </si>
  <si>
    <t>Értékként tekint a helyes szaknyelvi kommunikációra.</t>
  </si>
  <si>
    <t>Tudja az orvosi latin nyelvet, az anatómiai megnevezéseket, a kommunikáció formáit. Pszichológiai, etikai ismeretekkel rendelkezik.</t>
  </si>
  <si>
    <t>Mindennapi kommunikációjában használja a szakmai kifejezéseket.</t>
  </si>
  <si>
    <t>"C" Egészségügyi alapozó ismeretek (6; 7; 9; 12; 13; 20. sor)</t>
  </si>
  <si>
    <r>
      <t xml:space="preserve">A tananyagelemek és a deszkriptorok projektszemléletű kapcsolódása: 
</t>
    </r>
    <r>
      <rPr>
        <sz val="11"/>
        <color theme="1"/>
        <rFont val="Franklin Gothic Book"/>
        <family val="2"/>
        <charset val="238"/>
      </rPr>
      <t xml:space="preserve">A tanuló sebészeti jellegű osztályon kompetenciájának és a műtéttípusnak megfelelő műtéti előkészítést végez, beadja az aneszteziológus által elrendelt premedikációt. Műtét alatt felkészül a beteg fogadására. Műtét utáni betegmegfigyelést végez, megfigyelőlapot vezet, felügyelettel orvos utasítása szerinti gyógyszerelést végez, ellenőrzi a kötés, a drainek állapotát, részt vesz a sebkötözésben. </t>
    </r>
  </si>
  <si>
    <t>Kisklinikum gyakorlat</t>
  </si>
  <si>
    <t>Sebészet gyakorlat</t>
  </si>
  <si>
    <t>Klinikai gyakorlat</t>
  </si>
  <si>
    <t>Urológiai betegek ápolása</t>
  </si>
  <si>
    <t>Bőrgyógyászati betegek ápolása</t>
  </si>
  <si>
    <t>Szemészeti betegek ápolása</t>
  </si>
  <si>
    <t>Fül-orr-gégészeti betegek ápolása</t>
  </si>
  <si>
    <t>Kisklinikumi ismeretek és ápolástanuk</t>
  </si>
  <si>
    <t>Sebészeti ápolási beavatkozások</t>
  </si>
  <si>
    <t>Általános sebészeti alapismeretek</t>
  </si>
  <si>
    <t>Sebészet és ápolástana</t>
  </si>
  <si>
    <t>Utasítás alapján felügyelettel elvégzi beavatkozást.</t>
  </si>
  <si>
    <t>Ismeri a beteg műtéti előkészítését, a betegdokumentáció vezetésének szabályait, és a műtét utáni kötések cseréjének módját. Ismeri a dréngondozás menetét.</t>
  </si>
  <si>
    <t>Részt vesz a beteg műtéti elő-készítésében, a betegdokumentáció vezetésében, és a műtét utáni kötések cseréjében.</t>
  </si>
  <si>
    <t>"D" Klinikumi ismeretek és ápolástan (8; 14; 19. sor)</t>
  </si>
  <si>
    <r>
      <t>A tananyagelemek és a deszkriptorok projektszemléletű kapcsolódása:</t>
    </r>
    <r>
      <rPr>
        <sz val="11"/>
        <color theme="1"/>
        <rFont val="Franklin Gothic Book"/>
        <family val="2"/>
        <charset val="238"/>
      </rPr>
      <t xml:space="preserve"> 
A tanuló a gyógyszerelés szabályait és a higiénés, munkavédelmi előírásokat szem előtt tartva előkészíti az orvos által rendelt gyógyszereket, a kiadagoláshoz és a beadáshoz szükséges eszközöket, dokumentációt. Azonosítja és kompeteciájának megfelelően tájékoztatja a beteget, majd felügyelet mellett elvégzi a gyógyszer kiadagolását/felszívását, beadását. A gyógyszerbeadást követően figyelemmel kíséri a beteg állapotát. Az állapotváltozások helyes értékelése érdekében ismeri a gyógyszerek hatását, lehetséges mellékhatásait.</t>
    </r>
  </si>
  <si>
    <t>Gyógyszertani alapismeretek</t>
  </si>
  <si>
    <t>Általános ápolási beavatkozások</t>
  </si>
  <si>
    <t>Általános ápolástan és gondozástan</t>
  </si>
  <si>
    <t>Munkáját precízen és körültekintően végzi.</t>
  </si>
  <si>
    <t>Beadja az elrendelt gyógyszereket (fájdalomcsillapítót, hányás-csillapítót, antikoagulánst, diuretikumot, kortikoszteroidot, fiziológiás oldatot, heparinos fiziológiás oldatot és 14 éves kor felett glükózt)</t>
  </si>
  <si>
    <t>"B" Diagnosztikus és terápiás beavatkozások (2; 5; 10; 11; 15; 16; 17; 18. sor)</t>
  </si>
  <si>
    <r>
      <t>A tananyagelemek és a deszkriptorok projektszemléletű kapcsolódása:</t>
    </r>
    <r>
      <rPr>
        <sz val="11"/>
        <color theme="1"/>
        <rFont val="Franklin Gothic Book"/>
        <family val="2"/>
        <charset val="238"/>
      </rPr>
      <t xml:space="preserve"> 
A tanuló felismeri az allergiás reakciókat az enyhébbtől az anafilaxiás reakciókig. A beteg állapotának felmérését követően, szükség esetén értesíti a kezelőorvost, előkészíti és orvos utasítása alapján beadja az allergiaellenes gyógyszereket, megfigyeli a beteget, súlyos esetben alkalmazza az IHBLS-t, segédkezik ALS-nél. </t>
    </r>
  </si>
  <si>
    <t>Újraélesztés során alkalmazott gyógyszerek (új)</t>
  </si>
  <si>
    <t>Felettes utasítása szerint vesz részt a gyógyszerelésben. Figyelembe veszi a higiénés és betegbiztonsági szempontokat, betartja a munka-, tűz- és egészségvédelmi szabályokat.</t>
  </si>
  <si>
    <t>Allergiaellenes gyógyszereket utasítás szerint alkalmaz a betegnél (per os, sc., im.). Részt vesz a gyógyszeralkalmazásban reanimáció során.</t>
  </si>
  <si>
    <r>
      <t xml:space="preserve">A tananyagelemek és a deszkriptorok projektszemléletű kapcsolódása: 
</t>
    </r>
    <r>
      <rPr>
        <sz val="11"/>
        <color theme="1"/>
        <rFont val="Franklin Gothic Book"/>
        <family val="2"/>
        <charset val="238"/>
      </rPr>
      <t>A beteg fájdalma, vagy a vitális paramétereinek ellenőrzése során észlelt láz esetén a tanuló (felügyelet mellett) gyógyszeres láz/fájdalomcsillapítást végez különféle gyógyszerformákkal, gyógyszeralkalmazási móddal. A tevékenységet a munkavédelmi és higiénés és betegbiztonsági szabályok betartásával végzi, majd dokumentálja.</t>
    </r>
  </si>
  <si>
    <t>Megfelelő indikáció esetén felügyelet mellett részt vesz a fájdalomcsillapításban, non-szteroid gyulladáscsökkentő, vagy minor analgetikum adásában. Megfelelő indikáció esetén felügyelettel végez lázcsillapítást. Gyógyszerelő tevékenységét pontosan dokumentálja. Betartja a higiénés és betegbiztonsági szempontokat, a munka-, tűz- és egészségvédelmi szabályokat.</t>
  </si>
  <si>
    <t>Ismeri a non-szteroidok, minor analgetikumok jellemzőit, indikációit, kontraindikációit, adagolásukat, lehetséges mellékhatásaikat.</t>
  </si>
  <si>
    <t>Láz- és fájdalomcsillapítást végez per os, rectalis, vagy intramuscularis (deltaizom) injekció formájában, tevékenységét dokumentálja. Felméri a beteg fájdalmát.</t>
  </si>
  <si>
    <r>
      <t xml:space="preserve">A tananyagelemek és a deszkriptorok projektszemléletű kapcsolódása: 
</t>
    </r>
    <r>
      <rPr>
        <sz val="11"/>
        <rFont val="Franklin Gothic Book"/>
        <family val="2"/>
        <charset val="238"/>
      </rPr>
      <t>A tanuló valós feladat során a</t>
    </r>
    <r>
      <rPr>
        <sz val="11"/>
        <color theme="1"/>
        <rFont val="Franklin Gothic Book"/>
        <family val="2"/>
        <charset val="238"/>
      </rPr>
      <t>z adott beteg esetén előkészíti az orvos által elrendelt invazív beavatkozást (beteg, eszközök, környezet előkészítése), betegazonosítást végez, kompetenciájának megfelelően tájékoztatást nyújt. Ismeri és tiszteletben tartja a beteg önrendelkezési jogát. Az orvosnak, vagy ápolónak asszisztál a beavatkozás kivitelezésénél, a beavatkozást követően megfigyeli a beteg állapotát, a lehetséges szövődményeket.</t>
    </r>
  </si>
  <si>
    <t>Az egészségügyi dolgozók jogai és kötelezettségei</t>
  </si>
  <si>
    <t>A betegek jogai és kötelezettségei</t>
  </si>
  <si>
    <t>Egészségügyi jog és etika alapjai</t>
  </si>
  <si>
    <t>Légúti váladék leszívása (új)</t>
  </si>
  <si>
    <t>Belgyógyászati ápolási beavatkozások</t>
  </si>
  <si>
    <t>Belgyógyászat és ápolástana</t>
  </si>
  <si>
    <t>Az orvos utasítása alapján, az orvossal és/vagy az ápolóval együttműködve részt vesz (perifériás vénakanülök, vizeletkatéter, egyszerű eszközös légútbiztosítás kivitelezése, betegmegfigyelő monitor, gyógyszerbejuttatás eszközeinek használata) az invazív beavatkozások kivitelezésében. Felelős a beteg és a bevezetett eszköz megfigyeléséért, gondozásáért.</t>
  </si>
  <si>
    <t>Empátiával fordul a beteghez, segítőkész. Fontosak számára a beteg igényei, tudásának folyamatos fejlesztése a legújabb technikai eszközök és eljárások vonatkozásában. A munkavégzés során határozott, körültekintő, pontosságra törekszik. Betartja és betartatja a munka-, környezetvédelmi, és betegbiztonsági szabályokat.</t>
  </si>
  <si>
    <t>Ismeri az invazív beavatkozások fogalmát, formáit, (perifériás és centrális vénakanülök, gyógyszerek bejuttatásának lehetőségei, vénás injekció, vizelet-katéterek és behelyezésük, hólyagkondicionálás, betegmegfigyelő monitor mérési lehetőségei, légúti váladékleszívás). Tisztában van az invazív beavatkozások jogi és etikai szabályaival. Ismeri az egyes beavatkozások eszközeit, ápolói feladatait, a lehetséges szövődményeket.</t>
  </si>
  <si>
    <t>Asszisztál invazív beavatkozásoknál.</t>
  </si>
  <si>
    <r>
      <t xml:space="preserve">A tananyagelemek és a deszkriptorok projektszemléletű kapcsolódása: 
</t>
    </r>
    <r>
      <rPr>
        <sz val="11"/>
        <color theme="1"/>
        <rFont val="Franklin Gothic Book"/>
        <family val="2"/>
        <charset val="238"/>
      </rPr>
      <t>A tanuló az adott kórképnek megfelelő, egyénre szabott ápolási tevékenységet végez. Ehhez tisztában kell lennie többek között az adott betegség okával, tüneteivel, a diagnózis felállításához szükséges vizsgálatokkal, a kezelés sajátosságaival, az egészségfejlesztési feladatokkal, a rehabilitáció és a krónikus beteg gondozásának specialitásaival.</t>
    </r>
  </si>
  <si>
    <t>Egyéb klinikai gyakorlat</t>
  </si>
  <si>
    <t>Belgyógyászat gyakorlat</t>
  </si>
  <si>
    <t>Idős betegek speciális ápolása</t>
  </si>
  <si>
    <t>Egészséggondozás idős korban</t>
  </si>
  <si>
    <t>Szervek, szervrendszerek és a homeosztázis változásai idős korban, leggyakrabban előforduló betegségek</t>
  </si>
  <si>
    <t>Veszélyeztető tényezők idős korban</t>
  </si>
  <si>
    <t>Az öregedés biológiai folyamatát befolyásoló tényezők, az időskorra vonatkozó általános jellegzetességek</t>
  </si>
  <si>
    <t>Az idős kor jellegzetességei</t>
  </si>
  <si>
    <t>Bevezetés a geriátriába</t>
  </si>
  <si>
    <t>Geriátria klinikuma</t>
  </si>
  <si>
    <t>Organikus pszichoszindrómák</t>
  </si>
  <si>
    <t>Személyiség zavarok</t>
  </si>
  <si>
    <t>Szkizofrénia spektrum és egyéb pszichotikus zavarok, agresszió és konfliktus kezelés</t>
  </si>
  <si>
    <t>A pszichiátriai története, előítéletek, stigmák</t>
  </si>
  <si>
    <t>Pszichiátria klinikuma</t>
  </si>
  <si>
    <t>Onkológiai és degeneratív neurológiai betegségek</t>
  </si>
  <si>
    <t>Autoimmun betegségek</t>
  </si>
  <si>
    <t>Neuroinfektológiai betegségek</t>
  </si>
  <si>
    <t>Neurotraumán átesett betegek</t>
  </si>
  <si>
    <t>Agyi érbetegségek</t>
  </si>
  <si>
    <t>Fejfájás, epilepszia</t>
  </si>
  <si>
    <t>Idegsebészeti beavatkozások</t>
  </si>
  <si>
    <t>A koponyaűri nyomásváltozással járó állapot változások</t>
  </si>
  <si>
    <t>Tudatállapot változások</t>
  </si>
  <si>
    <t>Általános és speciális vizsgálatok</t>
  </si>
  <si>
    <t>Neurológia klinikuma</t>
  </si>
  <si>
    <t>Nőgyógyászati betegségek</t>
  </si>
  <si>
    <t>Szoptatástámogatás, gyerekbarát újszülött ellátás, gyermekágy</t>
  </si>
  <si>
    <t>Háborítatlan szülés folyamata, szülési rendellenessége</t>
  </si>
  <si>
    <t>Szülészet-nőgyógyászat klinikuma</t>
  </si>
  <si>
    <t>Ápolási beavatkozások</t>
  </si>
  <si>
    <t>Részletes sebészet</t>
  </si>
  <si>
    <t>Fertőző betegek, infektológia</t>
  </si>
  <si>
    <t>Daganatos megbetegedések</t>
  </si>
  <si>
    <t>Endokrinrendszeri megbetegedései</t>
  </si>
  <si>
    <t>Kiválasztórendszeri megbetegedések</t>
  </si>
  <si>
    <t>Emésztőrendszeri megbetegedések</t>
  </si>
  <si>
    <t>Légzőrendszeri megbetegedések</t>
  </si>
  <si>
    <t>Vérképzőrendszeri megbetegedések</t>
  </si>
  <si>
    <t>Szív-és érrendszeri megbetegedések</t>
  </si>
  <si>
    <t>Rehabilitációs gyakorlat (új)</t>
  </si>
  <si>
    <t>Fizioterápiás alapok</t>
  </si>
  <si>
    <t>Fizioterápiáról általában</t>
  </si>
  <si>
    <t>Akadályozottságok az orvosi rehabilitációban</t>
  </si>
  <si>
    <t>A rehabilitációt támogató eszközök</t>
  </si>
  <si>
    <t>A komplex (átfogó) rehabilitáció rendszere</t>
  </si>
  <si>
    <t>Komplex, átfogó akadálymentesítés</t>
  </si>
  <si>
    <t>Az akadályozott ember sajátos ellátási igényei, szükségletei</t>
  </si>
  <si>
    <t>A rehabilitáció alapfogalmai</t>
  </si>
  <si>
    <t>Rehabilitációs alapismeretek és fizioterápia</t>
  </si>
  <si>
    <t>A felettes utasítása alapján, a teammel együttműködve, vagy felügyelettel részt vesz a diagnosztikai és terápiás eljárásokban. Felettes ápoló irányításával végrehajtja a beteg ápolását. Felelős az orvosi utasítások, ápolási tevékenységek szakszerű végrehajtásáért, a szabályszerű dokumentálásért.</t>
  </si>
  <si>
    <t>Ismeri a kórképekhez kapcsolódó főbb ápolási feladatokat.</t>
  </si>
  <si>
    <t>Általános ápolási feladatokat végez. Segédkezik a betegek vizsgálatánál, diagnosztikai eljárásokkal kapcsolatos ápolási feladatokat lát el. Részt vesz a betegek gyógykezelésében.</t>
  </si>
  <si>
    <r>
      <t xml:space="preserve">A tananyagelemek és a deszkriptorok projektszemléletű kapcsolódása:
</t>
    </r>
    <r>
      <rPr>
        <sz val="11"/>
        <color theme="1"/>
        <rFont val="Franklin Gothic Book"/>
        <family val="2"/>
        <charset val="238"/>
      </rPr>
      <t xml:space="preserve">A tanuló megismerkedik az egészségügyi hulladék fogalmával, el tudja különíteni az egészségügyi veszélyes hulladékokat a speciális veszélyes hulladékoktól, gyógyszerhulladékoktól. A </t>
    </r>
    <r>
      <rPr>
        <sz val="11"/>
        <rFont val="Franklin Gothic Book"/>
        <family val="2"/>
        <charset val="238"/>
      </rPr>
      <t>gyakorlati</t>
    </r>
    <r>
      <rPr>
        <sz val="11"/>
        <color theme="1"/>
        <rFont val="Franklin Gothic Book"/>
        <family val="2"/>
        <charset val="238"/>
      </rPr>
      <t xml:space="preserve"> munkavégzés során keletkező hulladékokat a munkavédelmi szabályok betartásával a megfelelő tárolóedénybe helyezi. Tisztában van a megtelt gyűjtőedények kezelésével, tárolásával.</t>
    </r>
  </si>
  <si>
    <t>A betegellátó osztály és működése</t>
  </si>
  <si>
    <t>Elkötelezett a munka- és egészségvédelmi szabályok betartásában.  Környezettudatos magatartást tanúsít.</t>
  </si>
  <si>
    <t>Ismeri az egészségügyben keletkezett hulladékok fajtáit, kezelésük szabályait.</t>
  </si>
  <si>
    <t>Az egészségügyi ellátás során keletkező hulladékot az előírásoknak megfelelően kezeli.</t>
  </si>
  <si>
    <r>
      <t>A tananyagelemek és a deszkriptorok projektszemléletű kapcsolódása:</t>
    </r>
    <r>
      <rPr>
        <sz val="11"/>
        <color theme="1"/>
        <rFont val="Franklin Gothic Book"/>
        <family val="2"/>
        <charset val="238"/>
      </rPr>
      <t xml:space="preserve"> 
A tanuló a kórokozó mikroorganizmusok, valamint a fertőzés, nosocomiális fertőzés kialakulásának ismeretében megérti azoknak az eljárásoknak, magatartási szabályoknak a jelentőségét, amelyet az egészségügyi intézményekben a fertőzések megelőzése érdekében szükséges tenni. Képes fertőző beteg megfigyelését, ápolását végezni. A betegellátás során képes lesz alkalmazni az intézmény infekciókontroll kézikönyvében rögzítzett szabályokat, az izoláció megfelelő formáit. A fertőzések megelőzésének érdekében a higiénés szabályok betartását elvárja a munkatársaitól is. </t>
    </r>
  </si>
  <si>
    <t>Pedagógiai-betegoktatási alapismeretek</t>
  </si>
  <si>
    <t>Betartja és betartatja a higiénés, betegbiztonsági a munka- és környezetvédelmi szabályokat.</t>
  </si>
  <si>
    <t>Felelősséget érez a fertőzések kialakulásának és terjedésének megelőzésében. Környezettudatosságra törekszik a nosocomialis fertőzések elleni küzdelemben.</t>
  </si>
  <si>
    <t>Ismeri a kórokozó mikroorganizmusokat, a fertőzés létre-jöttét. Ismeri a nosocomialis infekció fogalmát, kialakulását elősegítő tényezőket, a leggyakrabban előforduló nosocomialis infekciókat. Ismeri az infekciókontroll feladatát, tevékenységeit, leggyakoribb izolációs formákat, a fertőző, beteg elkülönítésére és ápolására vonatkozó előírásokat.</t>
  </si>
  <si>
    <t>Részt vesz az infekciókontroll feladataiban. Izolált fertőző beteget ápol.</t>
  </si>
  <si>
    <r>
      <t xml:space="preserve">A tananyagelemek és a deszkriptorok projektszemléletű kapcsolódása: 
</t>
    </r>
    <r>
      <rPr>
        <sz val="11"/>
        <color theme="1"/>
        <rFont val="Franklin Gothic Book"/>
        <family val="2"/>
        <charset val="238"/>
      </rPr>
      <t>A biokémiai és sejttani alapok hozzájárulnak a gyógyszerek hatásmechanizmusainak megértéséhez. A gyógyszertani ismeretek birtokában a tanuló képes lesz a különböző gyógyszerformák helyes, a higiénés követelményeknek is megfelelő alkalmazására, a gyógyszerelő tevékenység szabályos dokumentálásra.</t>
    </r>
    <r>
      <rPr>
        <sz val="11"/>
        <color rgb="FFFF0000"/>
        <rFont val="Franklin Gothic Book"/>
        <family val="2"/>
        <charset val="238"/>
      </rPr>
      <t xml:space="preserve"> </t>
    </r>
    <r>
      <rPr>
        <sz val="11"/>
        <rFont val="Franklin Gothic Book"/>
        <family val="2"/>
        <charset val="238"/>
      </rPr>
      <t>A tanuló az elméleti ismereteket gyakorlati helyzetben felhasználva a napi gyógyszerelés kivitelezése során alkalma</t>
    </r>
    <r>
      <rPr>
        <sz val="11"/>
        <color theme="1"/>
        <rFont val="Franklin Gothic Book"/>
        <family val="2"/>
        <charset val="238"/>
      </rPr>
      <t xml:space="preserve">zni tudja a gyógyszerelés szabályait, a gyógyszertárolásra, gyógyszerrendelésre és a beteg megfigyelésére vonatkozó ismereteit. </t>
    </r>
  </si>
  <si>
    <t>Évközi gyakorlat (sejtvizsgáló módszerek) szövettani laboratóriumban</t>
  </si>
  <si>
    <t>Mivel és hogyan vizsgálhatóak a sejtek</t>
  </si>
  <si>
    <t>A sejtpusztulás</t>
  </si>
  <si>
    <t>A sejtciklus és a sejtosztódás (mitózis, meiózis)</t>
  </si>
  <si>
    <t>A riboszómák szerkezete és működése, a génkifejeződés</t>
  </si>
  <si>
    <t>A sejtalkotók és szerepük a sejt életében</t>
  </si>
  <si>
    <t>A sejtmembrán szerkezete, transzportfolyamatok</t>
  </si>
  <si>
    <t>A növényi és az állati (humán) sejt összehasonlítása</t>
  </si>
  <si>
    <t>A sejt felépítése (prokarióta, eukarióta)</t>
  </si>
  <si>
    <t>Sejtbiológia</t>
  </si>
  <si>
    <t xml:space="preserve">Testváladékok megfigyelése és kezelése </t>
  </si>
  <si>
    <t>Felettes utasítására közreműködik a feladatokban, de nem indíthat új terápiát.</t>
  </si>
  <si>
    <t>A munkavégzés során határozott, körültekintő, pontosságra törekszik. Magára nézve kötelezőnek érzi a higiénés, betegbiztonsági szempontok, a munka-, tűz- és egészségvédelmi szabályok betartását. Ügyel arra, hogy a gyógyszereléssel kapcsolatos tevékenysége ne legyen káros hatással az élő környezetre.</t>
  </si>
  <si>
    <t>Alapvető gyógyszertani ismeretekkel rendelkezik. Ismeri a gyógyszerformákat, gyógyszer bejuttatási módokat, eszközöket. Ismeri a gyógyszerelés, gyógyszertárolás szabályait. Tisztában van a gyógyszerelés dokumentálási szabályaival.</t>
  </si>
  <si>
    <t>Enteralis és parenteralis gyógyszerelési feladatokat végez, inhalációs és oxigénterápiát alkalmaz. Közreműködik a gyógyszerelésben, segédkezik az infúziós terápia alkalmazásában, (infúziós palackot cserél; az infúzió cseppszámát orvosi utasításra megváltoztatja; kötéscserét végez a perifériás vénakanül helyén; CVK-ból vért vesz; midline katétert és iv. kanült orvosi utasításra eltávolít.</t>
  </si>
  <si>
    <r>
      <t xml:space="preserve">A tananyagelemek és a deszkriptorok projektszemléletű kapcsolódása:
</t>
    </r>
    <r>
      <rPr>
        <sz val="11"/>
        <color theme="1"/>
        <rFont val="Franklin Gothic Book"/>
        <family val="2"/>
        <charset val="238"/>
      </rPr>
      <t>A tanuló megfigyeli a beteg fájdalmát, annak jellegzetességeit. Megfigyelési eredményeit dokumentálja és az orvos tájékoztatása mellett, a beteg állapotától és a lehetőségektől függően választott, nem gyógyszeres fájdalomcsillapítási eljárást alkalmaz. Tevékenysége során szem előtt tartja a higiénés, munkavédelmi és betegbiztonsági szabályokat.</t>
    </r>
  </si>
  <si>
    <t>Felelős a beteg fájdalmának megfigyeléséért, állapotának követéséért. Tevékenységét felügyelettel dokumentálja.</t>
  </si>
  <si>
    <t>Ismeri a fájdalom kórélettani alapjait, jellemzőit, a fájdalom felmérését és a felméréshez kapcsolódó dokumentációs rendszert. Tisztában van a fájdalomcsillapítás lehetőségeivel. Átfogóan ismeri a nem gyógyszeres fájdalomcsillapítás módjait.</t>
  </si>
  <si>
    <r>
      <t xml:space="preserve">A tananyagelemek és a deszkriptorok projektszemléletű kapcsolódása: 
</t>
    </r>
    <r>
      <rPr>
        <sz val="11"/>
        <color theme="1"/>
        <rFont val="Franklin Gothic Book"/>
        <family val="2"/>
        <charset val="238"/>
      </rPr>
      <t>A tanuló terminális állapotú beteg szükségleteknek megfelelő ápolását végzi, empátiával és türelemmel gondoskodik róla. Az ápolás során figyelembe veszi a beteg pszichés állapotát, a haldoklás stádiumának megfelelő pszichés támogatást nyújt számára. Tevékenységét a betegjogok tiszteletben tartásával és megfelelő empátiával végzi. Az ellátás során etikus viselkedést tanusít.</t>
    </r>
  </si>
  <si>
    <t>Egészségügyi etikett</t>
  </si>
  <si>
    <t>Pszichológia alapjai</t>
  </si>
  <si>
    <t>Haldoklás, halál, gyász</t>
  </si>
  <si>
    <t>Ismeri a haldoklás szakaszait, a haldokló beteg ápolásának, a halott ellátásának és a család támogatásának szempontjait.</t>
  </si>
  <si>
    <t>Terminális állapotú beteg ápolását végzi. Ellátja a halott körüli teendőket.</t>
  </si>
  <si>
    <r>
      <t>A tananyagelemek és a deszkriptorok projektszemléletű kapcsolódása:</t>
    </r>
    <r>
      <rPr>
        <sz val="11"/>
        <color theme="1"/>
        <rFont val="Franklin Gothic Book"/>
        <family val="2"/>
        <charset val="238"/>
      </rPr>
      <t xml:space="preserve"> 
A tanuló </t>
    </r>
    <r>
      <rPr>
        <sz val="11"/>
        <rFont val="Franklin Gothic Book"/>
        <family val="2"/>
        <charset val="238"/>
      </rPr>
      <t xml:space="preserve">valós feladatok megoldásán keresztül </t>
    </r>
    <r>
      <rPr>
        <sz val="11"/>
        <color theme="1"/>
        <rFont val="Franklin Gothic Book"/>
        <family val="2"/>
        <charset val="238"/>
      </rPr>
      <t>a pszichiátriai ellátáshoz kapcsolódóan, utasítás alapján, felügyelet mellett képes lesz adott betegnél korlátozó intézkedéseket végrehajtani a vonatkozó jogszabályoknak megfelelően. Ezirányú tevékenységét etikus magatartás mellett végzi és a szakmai szabályoknak megfelelően dokumentálja.</t>
    </r>
  </si>
  <si>
    <t>Korlátozó intézkedések (új)</t>
  </si>
  <si>
    <t>Szakmai etikai alapkövetelmények</t>
  </si>
  <si>
    <t>A fizikai korlátozásra vonatkozó intézkedéseket felügyelet-tel utasításra végrehajtja.</t>
  </si>
  <si>
    <r>
      <t xml:space="preserve">A tananyagelemek és a deszkriptorok projektszemléletű kapcsolódása: 
</t>
    </r>
    <r>
      <rPr>
        <sz val="11"/>
        <color theme="1"/>
        <rFont val="Franklin Gothic Book"/>
        <family val="2"/>
        <charset val="238"/>
      </rPr>
      <t>A tanuló a belgyógyászati betegek számára pedagógiai ismeretekre alapozott, egyénre szabott betegoktatást végez. Az oktatás tervezésénél figyelembe veszi a beteg pszichés és szociális jellemzőit, a figyelem, tanulás, emlékezés, gondolkodás, motiváció és érzelmek törvényszerűségeit. Az egy-egy kórkép kezelésével kapcsolatos betegoktatással párhuzamosan az egészségfejlesztésre is figyelmet fordít, amelynek szintén el kell sajátítani a módszereit, eszközeit.</t>
    </r>
  </si>
  <si>
    <t>Általános pedagógia alapismeretek</t>
  </si>
  <si>
    <t>Életmód – egészségmagatartás</t>
  </si>
  <si>
    <t>Népegészségtan, egészségfejlesztés</t>
  </si>
  <si>
    <t>Szociológia alapjai</t>
  </si>
  <si>
    <t>A gondozás fogalma, célja és formái</t>
  </si>
  <si>
    <t>Felettes utasításának megfelelően, felügyelettel végzi a betegoktatást, meggyőződik arról, hogy a beteg a szükséges tudást megszerezte.</t>
  </si>
  <si>
    <t>Ismeri a betegoktatáshoz szükséges pszichológiai és pedagógiai alapokat, az oktatás, az egészségnevelés, egészségfejlesztés színtereit, módszereit, eszközeit, ezek megválasztásának és alkalmazásának szempontjait. Ismeri az egészséges életmód elemeit, az egészségkárosító tényezőket, a magyar lakosság egészségi állapotának jellemzőit.</t>
  </si>
  <si>
    <t>Egyénre szabott betegoktatást és egészségfejlesztő tevékenységet végez.</t>
  </si>
  <si>
    <r>
      <t xml:space="preserve">A tananyagelemek és a deszkriptorok projektszemléletű kapcsolódása: 
</t>
    </r>
    <r>
      <rPr>
        <sz val="11"/>
        <color theme="1"/>
        <rFont val="Franklin Gothic Book"/>
        <family val="2"/>
        <charset val="238"/>
      </rPr>
      <t xml:space="preserve">A páciens és a hozzátartozók pszichés támogatását akkor tudja a tanuló korrekt módon, egyénre szabottan megvalósítani, ha ismeri és összefüggéseiben látja az ember lelki működését, szociális hátterét, megérti a beteg ember állapotát, helyzetéből adódó reakcióit. A tanuló </t>
    </r>
    <r>
      <rPr>
        <sz val="11"/>
        <rFont val="Franklin Gothic Book"/>
        <family val="2"/>
        <charset val="238"/>
      </rPr>
      <t>gyakorlatorientált feladatokon keresztül</t>
    </r>
    <r>
      <rPr>
        <sz val="11"/>
        <color theme="1"/>
        <rFont val="Franklin Gothic Book"/>
        <family val="2"/>
        <charset val="238"/>
      </rPr>
      <t xml:space="preserve"> a beteg pszichés vezetése során empatikusan viselkedik, képes lesz hiteles, adekvát kommunikációt folytatni a jogi és etikai szabályok betartásával. Tisztában lesz a szororigén ártalmakkal.</t>
    </r>
  </si>
  <si>
    <t>Kommunikációs készséffejlesztés szimulációs környezetben (új)</t>
  </si>
  <si>
    <t>Az egészségügyről szóló törvény</t>
  </si>
  <si>
    <t>Az egészségügyi etika alapelvei</t>
  </si>
  <si>
    <t>Alapfogalmak</t>
  </si>
  <si>
    <t>Megelőzi a szororigén pszichikus ártalmak kialakulását felettese irányításával.</t>
  </si>
  <si>
    <r>
      <t xml:space="preserve">A tananyagelemek és a deszkriptorok projektszemléletű kapcsolódása: 
</t>
    </r>
    <r>
      <rPr>
        <sz val="11"/>
        <color theme="1"/>
        <rFont val="Franklin Gothic Book"/>
        <family val="2"/>
        <charset val="238"/>
      </rPr>
      <t xml:space="preserve">A tanuló a szükséges fizikai ismeretek birtokában megismeri és megérti a képi diagnosztikai eszközök működési elveit. </t>
    </r>
    <r>
      <rPr>
        <sz val="11"/>
        <rFont val="Franklin Gothic Book"/>
        <family val="2"/>
        <charset val="238"/>
      </rPr>
      <t>Egy valós munkafolyamatot modellezve a kép</t>
    </r>
    <r>
      <rPr>
        <sz val="11"/>
        <color theme="1"/>
        <rFont val="Franklin Gothic Book"/>
        <family val="2"/>
        <charset val="238"/>
      </rPr>
      <t>i diagnosztikai módszerek, spirometria és a csapolások, biopsziák típusainak, céljának, előkészítésének és kivitelezésének ismeretében, kompetenciájának megfelelően képes lesz egy beteget felkészíteni a szükséges vizsgálatokra, a higiénés, munkavédelmi szabályok szem előtt tartásával el tudja látni a vizsgálatokkal kapcsolatos asszisztensi/ápolói feladatokat.</t>
    </r>
  </si>
  <si>
    <t>Diagnosztikai alapismeretek</t>
  </si>
  <si>
    <t>A betegek előkészítését felettes utasítása alapján, felügyelettel végzi. A beavatkozások során az egészségügyi teammel együttműködik, asszisztál.</t>
  </si>
  <si>
    <t>Ismeri a fizika és a biofizika alapvető törvényszerűségeit és a leggyakoribb képalkotó eljárásokat. Ismeri a csapolások, biopsziák, képi diagnosztikai módszerek, spirometria lényegét, menetét, a vizsgálatokkal, beavatkozásokkal kapcsolatos ápolói/asszisztensi feladatokat.</t>
  </si>
  <si>
    <t>Előkészíti a beteget diagnosztikai/terápiás beavatkozásokra, eljárásokra, elvégzi a vizsgálatok alatti és utáni ápolói/asszisztensi feladatokat.</t>
  </si>
  <si>
    <r>
      <t>A tananyagelemek és a deszkriptorok projektszemléletű kapcsolódása:</t>
    </r>
    <r>
      <rPr>
        <sz val="11"/>
        <color theme="1"/>
        <rFont val="Franklin Gothic Book"/>
        <family val="2"/>
        <charset val="238"/>
      </rPr>
      <t xml:space="preserve"> 
A tanuló </t>
    </r>
    <r>
      <rPr>
        <sz val="11"/>
        <rFont val="Franklin Gothic Book"/>
        <family val="2"/>
        <charset val="238"/>
      </rPr>
      <t>egy komplex szakmai helyzet megoldásával</t>
    </r>
    <r>
      <rPr>
        <sz val="11"/>
        <color rgb="FFFF0000"/>
        <rFont val="Franklin Gothic Book"/>
        <family val="2"/>
        <charset val="238"/>
      </rPr>
      <t xml:space="preserve"> </t>
    </r>
    <r>
      <rPr>
        <sz val="11"/>
        <color theme="1"/>
        <rFont val="Franklin Gothic Book"/>
        <family val="2"/>
        <charset val="238"/>
      </rPr>
      <t xml:space="preserve">megismeri a betegmegfigyelő monitorok részeit, non-invazív mérési lehetőségeit, amelyet betegeken a szakmai és a munkavédelmi szabályok betartása mellett alkalmaz.  Felismeri a normálistól eltérő jeleket, értékeket. Az eredményeket dokumentálja, szükség esetén az eltéréseket jelzi a felettesének. </t>
    </r>
  </si>
  <si>
    <t>Betegmegfigyelő monitorok használata (új)</t>
  </si>
  <si>
    <t>A beteg monitorozását felettes utasítása szerint végzi.</t>
  </si>
  <si>
    <t>Ismeri a monitorozás eszközeit, formáit, jellemzőit. Ismeri az EKG-monitorozás ápolói/asszisztensi feladatait.</t>
  </si>
  <si>
    <t>"A" Betegmegfigyelés, monitorozás (1; 3; 4. sor)</t>
  </si>
  <si>
    <r>
      <t xml:space="preserve">A tananyagelemek és a deszkriptorok projektszemléletű kapcsolódása: 
</t>
    </r>
    <r>
      <rPr>
        <sz val="11"/>
        <color theme="1"/>
        <rFont val="Franklin Gothic Book"/>
        <family val="2"/>
        <charset val="238"/>
      </rPr>
      <t>A tanuló ismeri és helyesen alkalmazza a betegmegfigyelés során használt eszközöket, műszereket. Képes a kijelölt betegnél EKG-t készíteni, a vitális és antropometriai paramétereit megmérni, értékelni. El tudja különíteni a normál és a kóros értékeket, a mért értékeket és tapasztalatait a szakmai szabályoknak megfelleően dokumentálja a beteg dokumentációjában.</t>
    </r>
  </si>
  <si>
    <t>Vitális paraméterek mérése (új)</t>
  </si>
  <si>
    <t>Testtömeg, testmagasság, testkörfogat, BMI mérése (új)</t>
  </si>
  <si>
    <t>Fizikális vizsgálatok (új)</t>
  </si>
  <si>
    <t>Tevékenységét a felettes utasításának megfelelően, felügye-lettel végzi. Az eredményeket pontosan dokumentálja.</t>
  </si>
  <si>
    <r>
      <t xml:space="preserve">A tananyagelemek és a deszkriptorok projektszemléletű kapcsolódása: 
</t>
    </r>
    <r>
      <rPr>
        <sz val="11"/>
        <color theme="1"/>
        <rFont val="Franklin Gothic Book"/>
        <family val="2"/>
        <charset val="238"/>
      </rPr>
      <t>A laboratóriumi munkavégzés megismerése háttérinformációt ad a tanulók számára, megismerése hozzájárulhat a laboratóriumi minták levételének, tárolásának, szállításának tudatosabbá tételéhez és a bedside vizsgálatok helyes kivitelezéséhez. A tanuló elsajátítja a vér és egyéb testváladék mintavétel szabályos előkészítését, kivitelezését, a minta kezelését, laboratóriumba juttatását. Begyakorolja azokat a munkavédelmi, higiéniai és betegbiztonsági szabályokat, amelyek a váladékok kezelésével kötelezően betartandók. Felismeri a testváladékok kóros eltéréseit. Megfigyeléseit és a végzett tevékenységeket rögzíti a betegdokumentációban.</t>
    </r>
  </si>
  <si>
    <t>Minőségbiztosítás a laboratóriumban</t>
  </si>
  <si>
    <t>Informatika a laboratóriumban</t>
  </si>
  <si>
    <t>Évközi orientációs gyakorlat szövettani, klinikai kémiai és mikrobiológiai laboratóriumban</t>
  </si>
  <si>
    <t>Biztonságtechnika a laboratóriumban</t>
  </si>
  <si>
    <t>Laboratóriumi vegyszerek és tárolásuk</t>
  </si>
  <si>
    <t>Laboratóriumi alapműveletek: anyagok tisztítása és szétválasztása</t>
  </si>
  <si>
    <t>Oldatkészítés, oldatkoncentráció</t>
  </si>
  <si>
    <t>Matematikai számítások a laboratóriumban</t>
  </si>
  <si>
    <t>Tömeg- és térfogatmérés a laboratóriumban</t>
  </si>
  <si>
    <t>A laboratóriumi munka eszközei</t>
  </si>
  <si>
    <t>Általános laboratóriumi alapismeretek</t>
  </si>
  <si>
    <t>A mintavétel előtt azonosítja a beteget. A mintavételt a felettes utasítása szerint, felügyelettel végzi, tevékenységét dokumentálja.</t>
  </si>
  <si>
    <t>Munkáját körültekintően, a betegbiztonsági, munka- és egészségvédelmi szabályok betartásával végzi. Laboratóriumi minták kezelése során törekszik a minimális környezeti terhelés elérésére.</t>
  </si>
  <si>
    <t>Laboratóriumi mintát vesz a betegtől.</t>
  </si>
  <si>
    <r>
      <t xml:space="preserve">A tananyagelemek és a deszkriptorok projektszemléletű kapcsolódása: 
</t>
    </r>
    <r>
      <rPr>
        <sz val="11"/>
        <color theme="1"/>
        <rFont val="Franklin Gothic Book"/>
        <family val="2"/>
        <charset val="238"/>
      </rPr>
      <t>A tanuló az emberi test felépítésének és működésének ismeretében képes lesz felismerni és elkülöníteni a fiziológiás állapotot az élettanitól eltérő jelektől, tünetektől.</t>
    </r>
    <r>
      <rPr>
        <sz val="11"/>
        <rFont val="Franklin Gothic Book"/>
        <family val="2"/>
        <charset val="238"/>
      </rPr>
      <t xml:space="preserve"> Valós feladatokon keresztül a megfigy</t>
    </r>
    <r>
      <rPr>
        <sz val="11"/>
        <color theme="1"/>
        <rFont val="Franklin Gothic Book"/>
        <family val="2"/>
        <charset val="238"/>
      </rPr>
      <t>elés során a fizikális vizsgálatokon kívül egyszerű eszközös vizsgálatokat és a vitális paraméterek mérésének eszközeit is használja. A tapasztalt elváltozásokat és a mért értékeket az ápolási dokumentációban, illetve a beteg lázlapján a szakmai szabályoknak megfelelően rögzíti.</t>
    </r>
  </si>
  <si>
    <t>Alvás, pihenés megfigyelése (új)</t>
  </si>
  <si>
    <t>Testváladékok megfigyelése és kezelése</t>
  </si>
  <si>
    <t>A beteg állapotában bekövetkező változásokat jelzi a felettes felé. Szükség esetén, a segítség érkezéséig köteles megkezdeni az elsősegélynyújtást.</t>
  </si>
  <si>
    <t>Ismeri a betegmegfigyelés szempontjait, az általános megtekintés, a testalkat, tápláltság, mozgás, járás, bőr és bőrfüggelékek, érzékszervek, alvás, magatartás, tudat, fájdalom, vitális paraméterek, testváladékok normális jellemzőit, normálistól való eltéréseit. Ismeri a megfigyelés módszereit, eszközeit. Tudja a dokumentálás módját, szabályait.</t>
  </si>
  <si>
    <t>Betegmegfigyelést végez, felismeri és jelzi a beteg állapotában bekövetkező változásokat. Megfigyeléseit dokumentálja.</t>
  </si>
  <si>
    <r>
      <t xml:space="preserve">Kapcsolódó tananyagegységek: </t>
    </r>
    <r>
      <rPr>
        <b/>
        <strike/>
        <sz val="11"/>
        <color theme="1"/>
        <rFont val="Franklin Gothic Book"/>
        <family val="2"/>
        <charset val="238"/>
      </rPr>
      <t xml:space="preserve">
</t>
    </r>
    <r>
      <rPr>
        <sz val="11"/>
        <rFont val="Franklin Gothic Book"/>
        <family val="2"/>
        <charset val="238"/>
      </rPr>
      <t>"A", "B", "C", "D", "E", "F"</t>
    </r>
  </si>
  <si>
    <r>
      <t xml:space="preserve">időkeret: 1.hét: </t>
    </r>
    <r>
      <rPr>
        <sz val="11"/>
        <color theme="1"/>
        <rFont val="Franklin Gothic Book"/>
        <family val="2"/>
        <charset val="238"/>
      </rPr>
      <t>Témaválasztás és forráskutatás.
• 2-3. hét: Anyagok elkészítése.
• 4. hét: Prezentációk, bemutatás, visszacsatolás.</t>
    </r>
  </si>
  <si>
    <t>Transzkultúrális ápolás: A tanulók ismerjék meg a különböző kultúrák gyermekellátáshoz kapcsolódó hagyományait, hiedelmeit, szokásait, valamint ezeknek az ápolási gyakorlatra gyakorolt hatásait. Cél a kulturális érzékenység fejlesztése, a nyitottság és az empátia erősítése a gyermekápolás során. 
•	A tanulók 3-4 fős csoportokban dolgoznak.
•	Minden csoport választ egy kultúrkört (pl. ázsiai, afrikai, arab, latin-amerikai, európai kisebbségek stb.)
•	Minden diák egyforma részt vállal a kutatásból, együtt dolgoznak. 
Minden csoport kidolgoz egy esettanulmányt egy beteg gyermekről, akinek az ellátását a kulturális szempontokat figyelembe véve kell megtervezni.
A csoportok készítenek egy prezentációt (PowerPoint, poszter, videó stb.), amelyben bemutatják a kutatásuk eredményeit és az esettanulmányukat.
A prezentáció végén egy interaktív rész is lehet, ahol a többi tanuló kérdéseket tehet fel, illetve megvitathatják az adott helyzet legjobb megoldásait.
Záró gondolatok és ajánlások: A projekt végén reflektálni kell a tanultakra, visszajelzést kell gyűjteni a szülőktől, mentor ápolóktól, valamint értékelni kell a tanulók részvételét és fejlődését.</t>
  </si>
  <si>
    <r>
      <t xml:space="preserve">Kapcsolódó tananyagegységek: 
</t>
    </r>
    <r>
      <rPr>
        <sz val="11"/>
        <rFont val="Franklin Gothic Book"/>
        <family val="2"/>
        <charset val="238"/>
      </rPr>
      <t>"A", "F"</t>
    </r>
  </si>
  <si>
    <r>
      <t xml:space="preserve">időkeret: 1.hét: 
</t>
    </r>
    <r>
      <rPr>
        <sz val="11"/>
        <color theme="1"/>
        <rFont val="Franklin Gothic Book"/>
        <family val="2"/>
        <charset val="238"/>
      </rPr>
      <t>Témaválasztás és forráskutatás.
• 2-3. hét: Anyagok elkészítése.
• 4. hét: Prezentációk, bemutatás, visszacsatolás.</t>
    </r>
  </si>
  <si>
    <t>Tudatos Szülő, Egészséges Gyermek" - Szülői edukáció a gyermekegészségügyben
A projekt célja, hogy a tanulók készségeiket fejlesztve hozzájáruljanak a szülők edukációjához, segítve őket a gyermekbetegségek felismerésében, az alapvető ellátásban és a helyes gondozási módszerek elsajátításában.
Feladatok és tevékenységek:
• A leggyakoribb gyermekbetegségek és azok otthoni kezelésének feldolgozása.
• Az elsősegélynyújtás és az otthoni baleset-megelőzés bemutatása.
• Egy interaktív edukációs anyag (plakát, kisfilm, online tartalom) elkészítése.
• Prezentáció tartása szülők számára az adott témában.
Záró gondolatok és ajánlások: A projekt végén reflektálni kell a tanultakra, visszajelzést kell gyűjteni a szülőktől, valamint értékelni kell a tanulók részvételét és fejlődését.</t>
  </si>
  <si>
    <r>
      <t xml:space="preserve">Kapcsolódó tananyagegységek: 
</t>
    </r>
    <r>
      <rPr>
        <sz val="11"/>
        <rFont val="Franklin Gothic Book"/>
        <family val="2"/>
        <charset val="238"/>
      </rPr>
      <t xml:space="preserve">"A", "B", "D" </t>
    </r>
  </si>
  <si>
    <r>
      <t xml:space="preserve">időkeret: </t>
    </r>
    <r>
      <rPr>
        <sz val="11"/>
        <color theme="1"/>
        <rFont val="Franklin Gothic Book"/>
        <family val="2"/>
        <charset val="238"/>
      </rPr>
      <t xml:space="preserve">
4-6 hét</t>
    </r>
  </si>
  <si>
    <t>„Egy gyermek műtéti útja” A célja, hogy a tanulók átfogó képet kapjanak egy gyermek műtéti ellátásának teljes folyamatáról. Megismerjék a műtéti előkészítés, altatás, sebészeti beavatkozás, posztoperatív ellátás és rehabilitáció szakaszait, valamint az ápolói teendőket minden fázisban.
Egy gyermek műtéti útjának részletes bemutatása, egy esettanulmány kidolgozásával (beleértve a felkészítést, a műtétet és a posztoperatív ellátást) A tanulók prezentáció vagy poszter formájában bemutatják eredményeiket.
Csoportos munka és egyéni feladatok kombinációja.
 Záró gondolatok és ajánlások: A projekt végén a diákok bemutatják munkájukat egy előadás vagy poszter segítségével. A projekt célja, hogy a tanulók elmélyítsék ismereteiket a gyermekek műtéti ellátásáról, fejlesszék gyakorlati készségeiket és megtapasztalják a betegellátás multidiszciplináris szemléletét. A tanárok visszajelzést adnak, hogy segíthessék a további fejlődést.</t>
  </si>
  <si>
    <r>
      <t xml:space="preserve">A tananyagelemek és a deszkriptorok projektszemléletű kapcsolódása: 
</t>
    </r>
    <r>
      <rPr>
        <sz val="11"/>
        <rFont val="Franklin Gothic Book"/>
        <family val="2"/>
        <charset val="238"/>
      </rPr>
      <t xml:space="preserve">A projektszeméleltű oktatás célja, hogy a tanulók megértsék a folyamatos szakmai fejlődés fontosságát, és ismerjék meg a továbbképzési lehetőségeket, kötelezettségeket és azok előnyeit. Tájékozódjanak a szakterületük új eredményeiről, kutatásairól és fejlesztéseiről, valamint motiváltan és elkötelezetten vegyenek részt szakmai továbbképzéseken, biztosítva ezzel a gyermekápolás magas színvonalát. </t>
    </r>
  </si>
  <si>
    <t>Az egészségügyi dolgozó alapvető jogai és kötelezettségei (új)</t>
  </si>
  <si>
    <t>Speciális szakápolási feladatok a gyermekellátásban</t>
  </si>
  <si>
    <t>Szakmai fejlődésének tudatos irányítója.</t>
  </si>
  <si>
    <t>Nyitott szakterületének új eredményei, kutatásai, fejlesztései iránt, törekszik azok megismerésére.</t>
  </si>
  <si>
    <t>Ismeri a kötelező továbbképzés előírásait, követelményeit.</t>
  </si>
  <si>
    <t>Folyamatosan bővíti tudását, szakmai képzéseken, továbbképzéseken vesz részt.</t>
  </si>
  <si>
    <t>"D" Szakápolási feladatok (5; 6; 11; 13; 16; 17; 18; 20; 21; 23; 24; 25; 26; 27; 28; 37. Sor)</t>
  </si>
  <si>
    <r>
      <t>A tananyagelemek és a deszkriptorok projektszemléletű kapcsolódása:</t>
    </r>
    <r>
      <rPr>
        <sz val="11"/>
        <color rgb="FFFF0000"/>
        <rFont val="Franklin Gothic Book"/>
        <family val="2"/>
        <charset val="238"/>
      </rPr>
      <t xml:space="preserve"> 
</t>
    </r>
    <r>
      <rPr>
        <sz val="11"/>
        <rFont val="Franklin Gothic Book"/>
        <family val="2"/>
        <charset val="238"/>
      </rPr>
      <t>A tanulók a projektszemléletű oktatás során sajátítsák el az egészségnevelés és betegedukáció elveit, színtereit és gyakorlati alkalmazását a gyermekápolásban. A tanulók problémamegoldó-képességére alapozva alkalmazzák a hatékony kommunikációt, alkalmazzanak interaktív módszereket a gyermekek és szüleik egészségtudatosságának fejlesztésében. Projektszemléletű gyakorlat során sajátítsák el az életkornak és a család igényeinek megfelelő edukációs stratégiákat, elősegítve a beteg gyermek jobb ellátását és életminőségét.</t>
    </r>
  </si>
  <si>
    <t>Gyakorlat</t>
  </si>
  <si>
    <t>Kommunikáció a gyermekellátásban (új)</t>
  </si>
  <si>
    <t>Klinikumi és szakápolástani ismeretek a gyermekgyógyászatban</t>
  </si>
  <si>
    <t>Orvos utasítása alapján, önállóan végzi az egészségnevelést és a betegedukációt, önálló javaslatokat fogalmaz meg.</t>
  </si>
  <si>
    <t>Szem előtt tartja a beteg gyermek szükségleteit, a szülő/törvényes képviselő igényeit. Elkötelezett az egészségtudatos magatartás iránt.</t>
  </si>
  <si>
    <t>"F" Kommunikáció a gyermekellátásban (32; 34; 36. Sor)</t>
  </si>
  <si>
    <r>
      <t xml:space="preserve">A tananyagelemek és a deszkriptorok projektszemléletű kapcsolódása: 
</t>
    </r>
    <r>
      <rPr>
        <sz val="11"/>
        <color theme="1"/>
        <rFont val="Franklin Gothic Book"/>
        <family val="2"/>
        <charset val="238"/>
      </rPr>
      <t xml:space="preserve">A tanulók sajátítsák el a papír alapú és elektronikus egészségügyi dokumentáció pontos és szabályos vezetését. Ismerjék meg az egészségügyi dokumentáció szerepét a betegellátásban, a jogi és etikai követelményeket, valamint a releváns infokommunikációs rendszerek használatát. </t>
    </r>
    <r>
      <rPr>
        <sz val="11"/>
        <rFont val="Franklin Gothic Book"/>
        <family val="2"/>
        <charset val="238"/>
      </rPr>
      <t>Egy lehetséges projektfeladat során fejlesszék a precíz, átlátható és időben történő adatkezelési készségeiket, melyek elengedhe</t>
    </r>
    <r>
      <rPr>
        <sz val="11"/>
        <color theme="1"/>
        <rFont val="Franklin Gothic Book"/>
        <family val="2"/>
        <charset val="238"/>
      </rPr>
      <t>tetlenek a betegbiztonság és a szakmai munka hatékonyságának biztosításához.</t>
    </r>
  </si>
  <si>
    <t>Speciális dokumentációs feladatok a gyermekellátásban (új)</t>
  </si>
  <si>
    <t>Felelősséggel, önállóan végzi a dokumentációk vezetését.</t>
  </si>
  <si>
    <t>A dokumentáció vezetése során törekszik a jogszabályi előírások betartására.</t>
  </si>
  <si>
    <t>Részletesen ismeri a dokumentálás módjait és szabályait. Alkalmazói szinten ismeri a tevékenységéhez szükséges informatikai, infokommunikációs rendszereket.</t>
  </si>
  <si>
    <t>Papír alapú és elektronikus egészségügyi dokumentációt vezet.</t>
  </si>
  <si>
    <t>"B" Alapápolási feladatok (2; 3; 14; 15; 22; 35. Sor)</t>
  </si>
  <si>
    <r>
      <t xml:space="preserve">A tananyagelemek és a deszkriptorok projektszemléletű kapcsolódása: 
</t>
    </r>
    <r>
      <rPr>
        <sz val="11"/>
        <color theme="1"/>
        <rFont val="Franklin Gothic Book"/>
        <family val="2"/>
        <charset val="238"/>
      </rPr>
      <t>A tanulók ismerjék meg a játéktevékenység szerepét a gyermek fejlődésében és a kórházi környezetben való alkalmazás</t>
    </r>
    <r>
      <rPr>
        <sz val="11"/>
        <rFont val="Franklin Gothic Book"/>
        <family val="2"/>
        <charset val="238"/>
      </rPr>
      <t>ának lehetőségetit</t>
    </r>
    <r>
      <rPr>
        <sz val="11"/>
        <color theme="1"/>
        <rFont val="Franklin Gothic Book"/>
        <family val="2"/>
        <charset val="238"/>
      </rPr>
      <t>. Sajátítsák el az életkornak megfelelő játék-, mese-, ének-zene- és alkotótevékenységek szervezésének alapjait, valamint</t>
    </r>
    <r>
      <rPr>
        <sz val="11"/>
        <rFont val="Franklin Gothic Book"/>
        <family val="2"/>
        <charset val="238"/>
      </rPr>
      <t xml:space="preserve"> ismerjék azok pozitív hatását a gyermek érzelmi és kognitív fejlődésére vonatkozóan. A projektoktatás célja, hogy gyakorlatot szerezzenek a kórházi stressz csökkentése és a gyermekek jóllétének támogatására a megfelelő játékterápia alkalmazásával.</t>
    </r>
  </si>
  <si>
    <t>Kora-, újszülött, csecsemő, kisgyermek és gyermek fejlődése a mentális, szomatikus és szociális változások tükrében (új)</t>
  </si>
  <si>
    <t>Hatáskörében felelősséget vállal a gyermekek individuális fejlődését segítő foglalkozások megszervezéséért.</t>
  </si>
  <si>
    <t>Személyiségét előítélet-mentesség, tolerancia, szociális érzékenység, segítő attitűd jellemzi.</t>
  </si>
  <si>
    <t>Tisztában van a játéktevékenység gyermeki fejlődésben betöltött meghatározó szerepével. Ismeri a játék fogalmát, funkcióit, jellemzőit, a játéktevékenység típusait.  A gyermekek életkorához és fejlettségi szintjéhez megfelelő eszközöket és foglalkozásokat biztosít.</t>
  </si>
  <si>
    <t>A kisgyermekekkel életkoruknak megfelelően foglalkozik (játék, mese, ének-zene, közös alkotás, tanulás).</t>
  </si>
  <si>
    <r>
      <t xml:space="preserve">A tananyagelemek és a deszkriptorok projektszemléletű kapcsolódása: 
</t>
    </r>
    <r>
      <rPr>
        <sz val="11"/>
        <color theme="1"/>
        <rFont val="Franklin Gothic Book"/>
        <family val="2"/>
        <charset val="238"/>
      </rPr>
      <t>A tanulók sajátítsák el a beteg gyermek</t>
    </r>
    <r>
      <rPr>
        <sz val="11"/>
        <rFont val="Franklin Gothic Book"/>
        <family val="2"/>
        <charset val="238"/>
      </rPr>
      <t>ek</t>
    </r>
    <r>
      <rPr>
        <sz val="11"/>
        <color theme="1"/>
        <rFont val="Franklin Gothic Book"/>
        <family val="2"/>
        <charset val="238"/>
      </rPr>
      <t xml:space="preserve"> és családja</t>
    </r>
    <r>
      <rPr>
        <sz val="11"/>
        <rFont val="Franklin Gothic Book"/>
        <family val="2"/>
        <charset val="238"/>
      </rPr>
      <t xml:space="preserve"> felé tanúsítandó </t>
    </r>
    <r>
      <rPr>
        <sz val="11"/>
        <color theme="1"/>
        <rFont val="Franklin Gothic Book"/>
        <family val="2"/>
        <charset val="238"/>
      </rPr>
      <t>pszichés támogatás alapelveit. Ismerjék meg a segítő kapcsolat pszichológiai sajátosságait, az ápoláslélektan alapjait, valamint a szorongás és pszichés ártalmak megelőzésének módszereit.</t>
    </r>
    <r>
      <rPr>
        <sz val="11"/>
        <rFont val="Franklin Gothic Book"/>
        <family val="2"/>
        <charset val="238"/>
      </rPr>
      <t xml:space="preserve"> A projekt oktatási célja továbbá</t>
    </r>
    <r>
      <rPr>
        <sz val="11"/>
        <color theme="1"/>
        <rFont val="Franklin Gothic Book"/>
        <family val="2"/>
        <charset val="238"/>
      </rPr>
      <t>, hogy a hallgatók tudatosan alkalmazzák az empátiát és a megfelelő kommunikációs technikákat, miközben betartják a vonatkozó jogi és etikai előírásokat.</t>
    </r>
  </si>
  <si>
    <t>Önállóan alkalmazza ápoláslélektani ismereteit.</t>
  </si>
  <si>
    <t>A beteg gyermek és szülei/ törvényes képviselői számára pszichés támogatást nyújt. Közreműködik a szororigén pszichikus ártalmak kialakulásának megelőzésében.</t>
  </si>
  <si>
    <t>"A" Pszichológiai ismeretek és empátiás készség a gyermekellátásban (1; 19; 29 ; 30; 33. Sor)</t>
  </si>
  <si>
    <r>
      <t xml:space="preserve">A tananyagelemek és a deszkriptorok projektszemléletű kapcsolódása:
</t>
    </r>
    <r>
      <rPr>
        <sz val="11"/>
        <color theme="1"/>
        <rFont val="Franklin Gothic Book"/>
        <family val="2"/>
        <charset val="238"/>
      </rPr>
      <t>Cél, hogy a tanulók fejlesszék kommunikációs készségeiket a gyermekgyógyászat sajátosságainak figyelembevételével. Ismerjék meg az életkornak megfelelő kommunikációs technikákat, a gyermek és a hozzátartozók érzelmi támogatásának módszereit.</t>
    </r>
    <r>
      <rPr>
        <sz val="11"/>
        <rFont val="Franklin Gothic Book"/>
        <family val="2"/>
        <charset val="238"/>
      </rPr>
      <t xml:space="preserve"> A projekt oktatás célja</t>
    </r>
    <r>
      <rPr>
        <sz val="11"/>
        <color theme="1"/>
        <rFont val="Franklin Gothic Book"/>
        <family val="2"/>
        <charset val="238"/>
      </rPr>
      <t xml:space="preserve"> továbbá az empatikus, kongruens és etikus kommunikáció elősegítése a betegellátás minden résztvevőjével, miközben kiemelt f</t>
    </r>
    <r>
      <rPr>
        <sz val="11"/>
        <rFont val="Franklin Gothic Book"/>
        <family val="2"/>
        <charset val="238"/>
      </rPr>
      <t>igyelmet fordítanak</t>
    </r>
    <r>
      <rPr>
        <sz val="11"/>
        <color theme="1"/>
        <rFont val="Franklin Gothic Book"/>
        <family val="2"/>
        <charset val="238"/>
      </rPr>
      <t xml:space="preserve"> a betegjogok tiszteletben tartására.</t>
    </r>
  </si>
  <si>
    <t>Önállóan és adekvátan alkalmazza a kommunikáció formáit és eszközeit.</t>
  </si>
  <si>
    <t>Életkornak megfelelően kommunikál a beteg gyermekkel, hatékony kommunikációt folytat a beteg hozzátartozójával és a betegellátás résztvevőivel.</t>
  </si>
  <si>
    <r>
      <t xml:space="preserve">A tananyagelemek és a deszkriptorok projektszemléletű kapcsolódása: 
</t>
    </r>
    <r>
      <rPr>
        <sz val="11"/>
        <color theme="1"/>
        <rFont val="Franklin Gothic Book"/>
        <family val="2"/>
        <charset val="238"/>
      </rPr>
      <t>A tanulók ismerjék meg a fájdalom élettani hátterét, ismerjék</t>
    </r>
    <r>
      <rPr>
        <sz val="11"/>
        <rFont val="Franklin Gothic Book"/>
        <family val="2"/>
        <charset val="238"/>
      </rPr>
      <t xml:space="preserve"> fel</t>
    </r>
    <r>
      <rPr>
        <sz val="11"/>
        <color theme="1"/>
        <rFont val="Franklin Gothic Book"/>
        <family val="2"/>
        <charset val="238"/>
      </rPr>
      <t xml:space="preserve"> annak korspecifikus tüneteit és</t>
    </r>
    <r>
      <rPr>
        <sz val="11"/>
        <rFont val="Franklin Gothic Book"/>
        <family val="2"/>
        <charset val="238"/>
      </rPr>
      <t xml:space="preserve"> alkalmazzák</t>
    </r>
    <r>
      <rPr>
        <sz val="11"/>
        <color rgb="FFFF0000"/>
        <rFont val="Franklin Gothic Book"/>
        <family val="2"/>
        <charset val="238"/>
      </rPr>
      <t xml:space="preserve"> </t>
    </r>
    <r>
      <rPr>
        <sz val="11"/>
        <color theme="1"/>
        <rFont val="Franklin Gothic Book"/>
        <family val="2"/>
        <charset val="238"/>
      </rPr>
      <t>a fájdalom objektív mérésére szolgáló skálákat. Fejlesszék a nem gyógyszeres fájdalomcsillapító technikák alkalmazását, valamint értsék meg a speciális fájdalomcsillapító eljárások (EDA, PCA) működését és azok ápolói vonatkozásait</t>
    </r>
    <r>
      <rPr>
        <sz val="11"/>
        <rFont val="Franklin Gothic Book"/>
        <family val="2"/>
        <charset val="238"/>
      </rPr>
      <t>. A projekt oktatás során</t>
    </r>
    <r>
      <rPr>
        <sz val="11"/>
        <color theme="1"/>
        <rFont val="Franklin Gothic Book"/>
        <family val="2"/>
        <charset val="238"/>
      </rPr>
      <t xml:space="preserve"> a fájdalomcsillapítás biztonságos kivitelezésére és a gyermekek komfortérzetének növelésére helyeződik a hangsúly.</t>
    </r>
  </si>
  <si>
    <t>Fájdalomterápia</t>
  </si>
  <si>
    <t>Önállóan végzi a fájdalom felmérését. A nem gyógyszeres fájdalomcsillapítást orvosi utasítás szerint önállóan végzi. A speciális fájdalomcsillapító eljárásokban az orvosi utasítás szerint közreműködik.</t>
  </si>
  <si>
    <t>Komplexitásában ismeri a fájdalom kórtanának alapjait, vitális paraméterekben jelentkező változásait, a fájdalom objektivizálásának skáláit. Tudja a fájdalomcsillapítás lehetőségeit, esetleges korai szövődményeit, valamint a saját kompetenciáját a fájdalomcsillapításban. Ismeri a speciális fájdalomcsillapító eljárásokat (EDA, PCA). Ismeri a lázcsillapítók jellemzőit, alkalmazásuk indikációit, kontraindikációit, adagolásukat, lehetséges mellékhatásaikat.</t>
  </si>
  <si>
    <t>A fájdalom tüneteit felismeri korspecifikusan, a beteg gyermek fájdalmát monitorozza. Nem gyógyszeres fájdalomcsillapítást végez. Felméri a beteg fájdalmát, közreműködik a speciális fájdalomcsillapító eljárásokban (EDA, PCA).</t>
  </si>
  <si>
    <t>"C" A gyermek fiziológiás és kórjelző paramétereinek ismerete (4; 7; 12; 31. Sor)</t>
  </si>
  <si>
    <r>
      <t xml:space="preserve">A tananyagelemek és a deszkriptorok projektszemléletű kapcsolódása: 
</t>
    </r>
    <r>
      <rPr>
        <sz val="11"/>
        <color theme="1"/>
        <rFont val="Franklin Gothic Book"/>
        <family val="2"/>
        <charset val="238"/>
      </rPr>
      <t>A tanulók sajátítsák el a gyermekbántalmazás és elhanyagolás fogalmát, ismerjék</t>
    </r>
    <r>
      <rPr>
        <sz val="11"/>
        <rFont val="Franklin Gothic Book"/>
        <family val="2"/>
        <charset val="238"/>
      </rPr>
      <t xml:space="preserve"> fel</t>
    </r>
    <r>
      <rPr>
        <sz val="11"/>
        <color theme="1"/>
        <rFont val="Franklin Gothic Book"/>
        <family val="2"/>
        <charset val="238"/>
      </rPr>
      <t xml:space="preserve"> annak különböző formáit és alarmírozó jeleit. Fejlődjön a megfigyelőkészségük és empatikus hozzáállásuk, hogy képesek legyenek időben jelezni a problémát a megfelelő szakmai csatornákon. A projekt során a jogi szabályozás, az etikai dilemmák és a multidiszciplináris együttműködés fontosságát is megismerik. </t>
    </r>
  </si>
  <si>
    <t>Pszichiátriai betegségek és ápolástana</t>
  </si>
  <si>
    <t>Önállóan végzi a bántalmazott és elhanyagolt gyermek megfigyelését.</t>
  </si>
  <si>
    <t>Ismeri a gyermekbántalmazás és gyermek elhanyagolás fogalmát, csoportosítását, fajtáit. Tudja azok alarmírozó jeleit. Ismeri az erre vonatkozó jogszabályokat.</t>
  </si>
  <si>
    <t>Felismeri és jelzi a gyermekbántalmazást, a gyermek elhanyagolást.</t>
  </si>
  <si>
    <r>
      <t xml:space="preserve">A tananyagelemek és a deszkriptorok projektszemléletű kapcsolódása: 
</t>
    </r>
    <r>
      <rPr>
        <sz val="11"/>
        <rFont val="Franklin Gothic Book"/>
        <family val="2"/>
        <charset val="238"/>
      </rPr>
      <t>A tanulók gyakorlati feladatmegoldás során ismerjék meg a sajátos nevelési igényű (SNI) gyermekek ápolásának alapelveit, a különböző diagnosztikai eljárásokat és az ellátásukhoz szükséges speciális ápolói feladatokat. A projekt során fejlesztik az egyéni szükségletekhez igazított kommunikációs és gondozási készségeiket, valamin</t>
    </r>
    <r>
      <rPr>
        <sz val="11"/>
        <color theme="1"/>
        <rFont val="Franklin Gothic Book"/>
        <family val="2"/>
        <charset val="238"/>
      </rPr>
      <t>t elsajátítják a multidiszciplináris együttműködés jelentőségét az SNI gyermekek ellátásában.</t>
    </r>
  </si>
  <si>
    <t>A sajátos nevelési igényű gyermek ápolását orvosi utasítás szerint önállóan végzi. Az ellátásban együttműködik.</t>
  </si>
  <si>
    <r>
      <t xml:space="preserve">A tananyagelemek és a deszkriptorok projektszemléletű kapcsolódása: 
</t>
    </r>
    <r>
      <rPr>
        <sz val="11"/>
        <rFont val="Franklin Gothic Book"/>
        <family val="2"/>
        <charset val="238"/>
      </rPr>
      <t>Cél, hogy a tanulók a projektszemléletű oktatás keretein belül elsajátítsák az enteralis és parenteralis táplálás indikációit. Gyakorlati készségeik birtokában megtanulják a táplálás kivitelezésének lépéseit, valamint a kapcsolódó eszközök használatát és gondozását. Gyakorlatok alkalmával egismerjék a tápanyagszükséglet meghatározásának módszereit csecsemő- és gyermekkorban, valamint a parenteralisan alkalmazható tápoldatokat és azok biztonságos adagolását.</t>
    </r>
  </si>
  <si>
    <t>Táplálásterápia</t>
  </si>
  <si>
    <t>Gyógyszerelés a gyermekellátásban (új)</t>
  </si>
  <si>
    <t>Orvos utasítása alapján végzi a táplálást.</t>
  </si>
  <si>
    <t>Szem előtt tartja a szakápolási feladatok specialitásait. Betartja a munka-, környezetvédelmi és betegbiztonsági szabályokat.</t>
  </si>
  <si>
    <t>Ismeri a tápláltsági állapot felmérésének módszereit, az energia- és tápanyagszükséglet meghatározását csecsemő és gyermekkorban. Ismeri az enteralis és parenteralis táplálás sajátosságait és azok szakma szabályai szerinti kivitelezését. Ismeri a parenteralisan alkalmazható tápoldatokat, a táplálás eszközeit és azok gondozásának szabályait.</t>
  </si>
  <si>
    <t>Enteralis és parenteralis táplálást kivitelez.</t>
  </si>
  <si>
    <r>
      <t>A tananyagelemek és a deszkriptorok projektszemléletű kapcsolódása</t>
    </r>
    <r>
      <rPr>
        <b/>
        <sz val="11"/>
        <rFont val="Franklin Gothic Book"/>
        <family val="2"/>
        <charset val="238"/>
      </rPr>
      <t xml:space="preserve">: 
</t>
    </r>
    <r>
      <rPr>
        <sz val="11"/>
        <rFont val="Franklin Gothic Book"/>
        <family val="2"/>
        <charset val="238"/>
      </rPr>
      <t xml:space="preserve">Cél, hogy a tanulók a gyakorlati helyzetek során megismerjék a csecsemő- és gyermekkorban előforduló sztómák </t>
    </r>
    <r>
      <rPr>
        <sz val="11"/>
        <color theme="1"/>
        <rFont val="Franklin Gothic Book"/>
        <family val="2"/>
        <charset val="238"/>
      </rPr>
      <t xml:space="preserve">típusait (tracheo-, gastro-, vékony-, vastagbélstoma, urostoma), azok gondozásának elveit és ápolási feladatait. Fejlesszék gyakorlati készségeiket a sztómazsák kezelésében, a sztómával élő gyermekek és családjaik támogatásában. </t>
    </r>
  </si>
  <si>
    <t>Katéterezés és sztómaellátás</t>
  </si>
  <si>
    <t>A sztóma gondozásában az orvos utasításának megfelelően részt vesz.</t>
  </si>
  <si>
    <t>Tudja a sztómaellátás ápolói teendőit csecsemő- és gyermekkorban (tracheo-, gastro-, vékony-, vastagbélstomák, urostoma).</t>
  </si>
  <si>
    <t>Sztómaterápiában és gondozásban vesz részt.</t>
  </si>
  <si>
    <r>
      <t>A tananyagelemek és a deszkriptorok projektszemléletű kapcsolódása:</t>
    </r>
    <r>
      <rPr>
        <b/>
        <sz val="11"/>
        <color rgb="FFFF0000"/>
        <rFont val="Franklin Gothic Book"/>
        <family val="2"/>
        <charset val="238"/>
      </rPr>
      <t xml:space="preserve"> 
</t>
    </r>
    <r>
      <rPr>
        <sz val="11"/>
        <rFont val="Franklin Gothic Book"/>
        <family val="2"/>
        <charset val="238"/>
      </rPr>
      <t>A tanulók a projektszemléletű oktatás során  átfogó ismereteket szerezzenek a krónikus sebek típusairól, kialakulásuk mechanizmusáról, kezelésük és megelőzésük korszerű lehetőségeiről. Megtanulják a sebfelmérés és d</t>
    </r>
    <r>
      <rPr>
        <sz val="11"/>
        <color theme="1"/>
        <rFont val="Franklin Gothic Book"/>
        <family val="2"/>
        <charset val="238"/>
      </rPr>
      <t>okumentáció fontosságát, valamint az ehhez szükséges eszközök és speciális kötszerek alkalmazását a minőségi betegellátás érdekében.</t>
    </r>
  </si>
  <si>
    <t>Sebkezelés</t>
  </si>
  <si>
    <t>Orvos utasítása alapján végzi a krónikus sebek ápolását. Betartja a higiénés és betegbiztonsági szempontokat, a munka-, tűz- és egészségvédelmi szabályokat.</t>
  </si>
  <si>
    <t>Tudását folyamatosan fejleszti.</t>
  </si>
  <si>
    <t>Ismeri a krónikus sebek típusait, a kialakulásukban szerepet játszó tényezőket, jellemzőiket. Ismeri a krónikus sebek felmérésének, kezelésének szempontjait, a felmérés dokumentációs rendszerét, a megelőzéshez/ kezeléshez használt eszközöket, anyagokat.</t>
  </si>
  <si>
    <r>
      <t>A tananyagelemek és a deszkriptorok projektszemléletű kapcsolódása:</t>
    </r>
    <r>
      <rPr>
        <b/>
        <sz val="11"/>
        <color rgb="FFFF0000"/>
        <rFont val="Franklin Gothic Book"/>
        <family val="2"/>
        <charset val="238"/>
      </rPr>
      <t xml:space="preserve"> 
</t>
    </r>
    <r>
      <rPr>
        <sz val="11"/>
        <rFont val="Franklin Gothic Book"/>
        <family val="2"/>
        <charset val="238"/>
      </rPr>
      <t>A tanulók a projektszemléletű oktatás során ismerjék meg a húgyhólyag irrigálásának szerepét, a hólyagkatéter típusait, azok gondozását és a beavatkozás során alkalmazandó higiéniai és betegbiztonsági elveket.</t>
    </r>
  </si>
  <si>
    <t>Vizelekiválasztó rendszer betegségei és ápolástana</t>
  </si>
  <si>
    <t>Részt vesz a húgyhólyag irrigálásában.</t>
  </si>
  <si>
    <r>
      <t xml:space="preserve">A tananyagelemek és a deszkriptorok projektszemléletű kapcsolódása: 
</t>
    </r>
    <r>
      <rPr>
        <sz val="11"/>
        <color theme="1"/>
        <rFont val="Franklin Gothic Book"/>
        <family val="2"/>
        <charset val="238"/>
      </rPr>
      <t>Cél, hogy</t>
    </r>
    <r>
      <rPr>
        <sz val="11"/>
        <color rgb="FFFF0000"/>
        <rFont val="Franklin Gothic Book"/>
        <family val="2"/>
        <charset val="238"/>
      </rPr>
      <t xml:space="preserve"> </t>
    </r>
    <r>
      <rPr>
        <sz val="11"/>
        <rFont val="Franklin Gothic Book"/>
        <family val="2"/>
        <charset val="238"/>
      </rPr>
      <t>a tanulók a projektszemléletű oktatás során megismerjék a gyomorszondán keresztüli táplálás indikációit, eszközeit, kivitelezésének lépéseit és a betegbiztonsági szempontokat. Ismerjék a szondatápszerek típusait és indikációit, a táplálás során felmerülő lehetséges mellékhatásokat és szövődményeket.</t>
    </r>
  </si>
  <si>
    <t>Emésztőrendszer betegségei és ápolástana</t>
  </si>
  <si>
    <t>Ismeri a gyomorszondán keresztüli táplálás menetét, és eszközrendszerét.</t>
  </si>
  <si>
    <t>Részt vesz a gyomorszondán keresztüli táplálásban.</t>
  </si>
  <si>
    <r>
      <t>A tananyagelemek és a deszkriptorok projektszemléletű kapcsolódása:</t>
    </r>
    <r>
      <rPr>
        <b/>
        <sz val="11"/>
        <rFont val="Franklin Gothic Book"/>
        <family val="2"/>
        <charset val="238"/>
      </rPr>
      <t xml:space="preserve"> 
</t>
    </r>
    <r>
      <rPr>
        <sz val="11"/>
        <rFont val="Franklin Gothic Book"/>
        <family val="2"/>
        <charset val="238"/>
      </rPr>
      <t xml:space="preserve">Cél, hogy a tanulók a projektszemléletű oktatás során </t>
    </r>
    <r>
      <rPr>
        <sz val="11"/>
        <color theme="1"/>
        <rFont val="Franklin Gothic Book"/>
        <family val="2"/>
        <charset val="238"/>
      </rPr>
      <t xml:space="preserve">elsajátítsák a beöntés és sztómazsák-kezelés megfelelő kivitelezését, megismerjék </t>
    </r>
    <r>
      <rPr>
        <sz val="11"/>
        <rFont val="Franklin Gothic Book"/>
        <family val="2"/>
        <charset val="238"/>
      </rPr>
      <t>az indi</t>
    </r>
    <r>
      <rPr>
        <sz val="11"/>
        <color theme="1"/>
        <rFont val="Franklin Gothic Book"/>
        <family val="2"/>
        <charset val="238"/>
      </rPr>
      <t>kációkat, kontraindikációkat, valamint a lehetséges szövődményeket és azok megelőzését.</t>
    </r>
  </si>
  <si>
    <t>Ismeri a beöntés és a sztómazsák-csere indikációit, kontraindikációit, kivitelezésének módját, a lehetséges szövődményeket.</t>
  </si>
  <si>
    <r>
      <t xml:space="preserve">A tananyagelemek és a deszkriptorok projektszemléletű kapcsolódása: 
</t>
    </r>
    <r>
      <rPr>
        <sz val="11"/>
        <rFont val="Franklin Gothic Book"/>
        <family val="2"/>
        <charset val="238"/>
      </rPr>
      <t>Cél, hogy a tanulók a</t>
    </r>
    <r>
      <rPr>
        <sz val="11"/>
        <color rgb="FFFF0000"/>
        <rFont val="Franklin Gothic Book"/>
        <family val="2"/>
        <charset val="238"/>
      </rPr>
      <t xml:space="preserve"> </t>
    </r>
    <r>
      <rPr>
        <sz val="11"/>
        <rFont val="Franklin Gothic Book"/>
        <family val="2"/>
        <charset val="238"/>
      </rPr>
      <t xml:space="preserve">projektszemléletű oktatás keretein belül megismerjék az inkontinencia különböző típusait, az invazív és non-invazív ellátási lehetőségeket, </t>
    </r>
    <r>
      <rPr>
        <strike/>
        <sz val="11"/>
        <rFont val="Franklin Gothic Book"/>
        <family val="2"/>
        <charset val="238"/>
      </rPr>
      <t>v</t>
    </r>
    <r>
      <rPr>
        <sz val="11"/>
        <rFont val="Franklin Gothic Book"/>
        <family val="2"/>
        <charset val="238"/>
      </rPr>
      <t>alamint a betegkomfort növelésére szolgáló ápolási eszközöket és technikákat</t>
    </r>
    <r>
      <rPr>
        <sz val="11"/>
        <color rgb="FFFF0000"/>
        <rFont val="Franklin Gothic Book"/>
        <family val="2"/>
        <charset val="238"/>
      </rPr>
      <t>.</t>
    </r>
    <r>
      <rPr>
        <sz val="11"/>
        <rFont val="Franklin Gothic Book"/>
        <family val="2"/>
        <charset val="238"/>
      </rPr>
      <t xml:space="preserve"> </t>
    </r>
  </si>
  <si>
    <t>Az inkontinens beteg ápolását felettes utasításának megfelelően, felügyelettel végzi. Betartja a higiénés és betegbiztonsági szempontokat, valamint a munkavédelmi szabályokat.</t>
  </si>
  <si>
    <t>Ismeri az inkontinencia formáit, kezelési lehetőségeit, az inkontinencia ellátás invazív és non-invazív eszközeit.</t>
  </si>
  <si>
    <t>Részt vesz az inkontinens beteg ápolásában.</t>
  </si>
  <si>
    <r>
      <t xml:space="preserve">A tananyagelemek és a deszkriptorok projektszemléletű kapcsolódása: 
</t>
    </r>
    <r>
      <rPr>
        <sz val="11"/>
        <color theme="1"/>
        <rFont val="Franklin Gothic Book"/>
        <family val="2"/>
        <charset val="238"/>
      </rPr>
      <t>Cél, hogy a tanulók megismerjék és elsajátítsák a légúti idegentest eltávolításának korspecifikus módjait, valamint az alapszintű és emelt szintű újraélesztés protokolljait.</t>
    </r>
    <r>
      <rPr>
        <sz val="11"/>
        <rFont val="Franklin Gothic Book"/>
        <family val="2"/>
        <charset val="238"/>
      </rPr>
      <t xml:space="preserve"> A projekt szemléletű gyakorlat célja</t>
    </r>
    <r>
      <rPr>
        <sz val="11"/>
        <color theme="1"/>
        <rFont val="Franklin Gothic Book"/>
        <family val="2"/>
        <charset val="238"/>
      </rPr>
      <t>, hogy  fejlessze a kritikus állapotok felismerését és az azonnali beavatkozások elvégzését gyermekk</t>
    </r>
    <r>
      <rPr>
        <sz val="11"/>
        <rFont val="Franklin Gothic Book"/>
        <family val="2"/>
        <charset val="238"/>
      </rPr>
      <t>orban. A tanuló</t>
    </r>
    <r>
      <rPr>
        <strike/>
        <sz val="11"/>
        <rFont val="Franklin Gothic Book"/>
        <family val="2"/>
        <charset val="238"/>
      </rPr>
      <t xml:space="preserve"> </t>
    </r>
    <r>
      <rPr>
        <sz val="11"/>
        <rFont val="Franklin Gothic Book"/>
        <family val="2"/>
        <charset val="238"/>
      </rPr>
      <t xml:space="preserve">sajátítsa el </t>
    </r>
    <r>
      <rPr>
        <sz val="11"/>
        <color theme="1"/>
        <rFont val="Franklin Gothic Book"/>
        <family val="2"/>
        <charset val="238"/>
      </rPr>
      <t xml:space="preserve"> a vitális paraméterek értékelését, az alarmírozó paraméterek felismerését, az alapszintű és emelt szintű újraélesztés aktuális protokolljait, sürgősségi gyógyszerelést és alkalmazásának elveit.</t>
    </r>
  </si>
  <si>
    <t>Sürgősségi ellátás gyermekkorban és szakápolástana</t>
  </si>
  <si>
    <t>Légzőrendszer betegségei és ápolás
tana</t>
  </si>
  <si>
    <t>Légúti idegen test eltávolítását, elsősegélyt, alapszintű újra-élesztést önállóan képes elkezdeni és végezni. Orvosi utasítás szerint részt vesz emelt szintű újraélesztésben, gyógyszeralkalmazásban segédkezik.</t>
  </si>
  <si>
    <t>Tiszteli az emberi életet és mindent megtesz tudásához és lehetőségeihez mérten, hogy a lehető legjobb ellátást biztosítsa. Törekszik az együttműködésre a csapatmunka során.</t>
  </si>
  <si>
    <t>Ismeri a légúti idegentest eltávolításának korspecifikus módját, ellátását, az esetleges szövődményeket. Tudja az alapszintű elsősegélynyújtás szakmai ismereteit és azok gyakorlati alkalmazását. Felismeri az életjelenségek hiányát, az alapszintű újraélesztés friss protokollját ismeri, tudja annak kivitelezési módját. Ismeri az emelt szintű újraélesztés szakmai protokollját, gyógyszerelésének módjait.</t>
  </si>
  <si>
    <t>Légúti idegentest eltávolítását korspecifikusan végzi, szükség esetén elsősegélyt nyújt, alapszintű újraélesztést korspecifikusan alkalmaz, emelt szintű újraélesztésben részt vesz, gyógyszeralkalmazásban segédkezik.</t>
  </si>
  <si>
    <r>
      <t xml:space="preserve">A tananyagelemek és a deszkriptorok projektszemléletű kapcsolódása: 
</t>
    </r>
    <r>
      <rPr>
        <sz val="11"/>
        <color theme="1"/>
        <rFont val="Franklin Gothic Book"/>
        <family val="2"/>
        <charset val="238"/>
      </rPr>
      <t xml:space="preserve">A tanulók ismerjék meg és alkalmazzák a sürgősségi állapotok felismerésére és kezelésére vonatkozó elméleti és gyakorlati ismereteket. </t>
    </r>
    <r>
      <rPr>
        <sz val="11"/>
        <rFont val="Franklin Gothic Book"/>
        <family val="2"/>
        <charset val="238"/>
      </rPr>
      <t>Egy lehetséges projektfeladat során a gyermekgyógyászati sürgősségi ellátás minden releváns aspektusa összekapcsolódik a kisklinikumi tárgyakkal, lehetővé téve a komplex szemléletű betegellátást.</t>
    </r>
    <r>
      <rPr>
        <sz val="11"/>
        <color theme="1"/>
        <rFont val="Franklin Gothic Book"/>
        <family val="2"/>
        <charset val="238"/>
      </rPr>
      <t xml:space="preserve">
A tanuló a gyakorlat során nyerjen betekintést az életmentő beavatkozásokba, újraélesztési protokollokba, a légútbiztosítás, légzési elégtelenség kezelésébe.
Ismerje fel a sokkállapotokat, tudja annak minden előfordulását elméleti szinten. Sajátítsa el a gyermeksürgősségi gyógyszerelés lépéseit és lehetőségeit.</t>
    </r>
  </si>
  <si>
    <t>Endokrin rendszer betegségei és ápo
lástana</t>
  </si>
  <si>
    <t>Onko- haematológiai - immunrendszer betegségei és ápolástana</t>
  </si>
  <si>
    <t>Kisklinikumi (bőrgyógyászat, szemészet, fül-orr-gégészet) betegségek és szakápolástana</t>
  </si>
  <si>
    <t>Idegrendszer betegségei és ápolástana</t>
  </si>
  <si>
    <t>Szív- és érrendszer betegségei és ápolástana</t>
  </si>
  <si>
    <t>Orvos utasítására, az orvossal együttműködve részt vesz a fenyegető, vagy kritikus állapotú gyermek ellátásában. Önállóan felismeri a veszélyeztetett állapotokat.</t>
  </si>
  <si>
    <t>Ismeri a leggyakoribb sürgősségi és intenzív ellátást igénylő kórképeket, azok gyermekgyógyászati specifikumait és azok ápolói vonatkozásait. Tudja és érti az ABCDE szemléletű vizsgálat csecsemő- és gyermek specifikumait.</t>
  </si>
  <si>
    <t>Gyermekkori sürgősségi állapotokat felismer, kritikus állapotú gyermeket lát el.</t>
  </si>
  <si>
    <r>
      <t xml:space="preserve">A tananyagelemek és a deszkriptorok projektszemléletű kapcsolódása: 
</t>
    </r>
    <r>
      <rPr>
        <sz val="11"/>
        <color theme="1"/>
        <rFont val="Franklin Gothic Book"/>
        <family val="2"/>
        <charset val="238"/>
      </rPr>
      <t>A tanulók megismerjék a palliatív ellátás szerepét, a haldokló gyermek ápolásának sajátosságait, valamint a szülőkkel való megfelelő kommunikáció fontosságát.</t>
    </r>
    <r>
      <rPr>
        <sz val="11"/>
        <rFont val="Franklin Gothic Book"/>
        <family val="2"/>
        <charset val="238"/>
      </rPr>
      <t xml:space="preserve"> A projektszemléletű gyakorlat célja, hogy a tanulók tapasztalatot szerezzenek a fájdalomcsillapítás, a tüneti kezelés és a pszichoszociális tám</t>
    </r>
    <r>
      <rPr>
        <sz val="11"/>
        <color theme="1"/>
        <rFont val="Franklin Gothic Book"/>
        <family val="2"/>
        <charset val="238"/>
      </rPr>
      <t xml:space="preserve">ogatás területén.
Elméleti tudást szerezzen a palliatív ellátás fogalma,- céljai és etikai kérdéseiről, a haldokló gyermek testi és lelki szükségleteiről, </t>
    </r>
    <r>
      <rPr>
        <sz val="11"/>
        <rFont val="Franklin Gothic Book"/>
        <family val="2"/>
        <charset val="238"/>
      </rPr>
      <t>a</t>
    </r>
    <r>
      <rPr>
        <sz val="11"/>
        <color rgb="FFFF0000"/>
        <rFont val="Franklin Gothic Book"/>
        <family val="2"/>
        <charset val="238"/>
      </rPr>
      <t xml:space="preserve"> </t>
    </r>
    <r>
      <rPr>
        <sz val="11"/>
        <color theme="1"/>
        <rFont val="Franklin Gothic Book"/>
        <family val="2"/>
        <charset val="238"/>
      </rPr>
      <t>fájdalomcsillapítás és tüneti kezelés alapelveiről</t>
    </r>
    <r>
      <rPr>
        <sz val="11"/>
        <color rgb="FFFF0000"/>
        <rFont val="Franklin Gothic Book"/>
        <family val="2"/>
        <charset val="238"/>
      </rPr>
      <t>,</t>
    </r>
    <r>
      <rPr>
        <sz val="11"/>
        <color theme="1"/>
        <rFont val="Franklin Gothic Book"/>
        <family val="2"/>
        <charset val="238"/>
      </rPr>
      <t xml:space="preserve"> valamint a pszichológiai támogatásról.</t>
    </r>
  </si>
  <si>
    <t>Orvosi utasítás szerint, önállóan és részben önállóan végzi a palliatív ellátásban való közreműködést és haldokló gyermek ápolását.</t>
  </si>
  <si>
    <t>Ismeri a palliatív ellátás és a haldokló gyermek ellátásának specifikumait, szabályait. Ismeri a haldoklás szakaszait, a gyászfolyamatokat, valamint a halott gyermek ellátásának ápolói feladatait.</t>
  </si>
  <si>
    <t>Palliatív ellátásban közreműködik, haldokló gyermeket ápol, szülőt/törvényes képviselőt segít a gyászfolyamatban.</t>
  </si>
  <si>
    <r>
      <t xml:space="preserve">A tananyagelemek és a deszkriptorok projektszemléletű kapcsolódása: 
</t>
    </r>
    <r>
      <rPr>
        <sz val="11"/>
        <color theme="1"/>
        <rFont val="Franklin Gothic Book"/>
        <family val="2"/>
        <charset val="238"/>
      </rPr>
      <t>Cél, hogy a tanulók elsajátítsák a traumatológiai sérülések és égési sérülések felismerését, azok elsődleges ellátását és az ápolási folyamatokat.</t>
    </r>
    <r>
      <rPr>
        <sz val="11"/>
        <rFont val="Franklin Gothic Book"/>
        <family val="2"/>
        <charset val="238"/>
      </rPr>
      <t xml:space="preserve"> A projekt szemléletű gyakorla</t>
    </r>
    <r>
      <rPr>
        <sz val="11"/>
        <color theme="1"/>
        <rFont val="Franklin Gothic Book"/>
        <family val="2"/>
        <charset val="238"/>
      </rPr>
      <t>t során tapasztalatokat szerezzenek a sürgősségi ellátásról, a sebkezelésről és a sérült gyermekek komplex ápolásáról.</t>
    </r>
  </si>
  <si>
    <t>Mozgásrendszeri megbetegedések és
szakápolástana</t>
  </si>
  <si>
    <t>Mozgásrendszer sebészeti jellegű el
változásai és ápolástana</t>
  </si>
  <si>
    <t>Traumatológia és ápolástana</t>
  </si>
  <si>
    <t>Gyermeksebészet és szakápolástana</t>
  </si>
  <si>
    <t>A traumatológiai és égési sérült gyermekbetegek ápolását önállóan végzi, a sebek ellátásában, valamint a gyógykezelésben az orvosi utasítások szerint, együttműködve jár el.</t>
  </si>
  <si>
    <t>Szem előtt tartja a szakápolási feladatok specialitásait. Minőségorientáltan végzi tevékenységét. Betartja a munka-, környezetvédelmi és betegbiztonsági szabályokat.</t>
  </si>
  <si>
    <t>Ismeri a főbb gyermek-traumatológiai betegségeket és azok ápolói feladatait, diagnosztikai és terápiás eljárásokat és azok ápolói vonatkozásait. Ismeri a sérülések fajtáit, lehetséges korai szövődményeit, elsődleges ellátását és azok ápolói teendőit. Tudja az artériás nyomópontokat.</t>
  </si>
  <si>
    <t>Traumatológiai gyermekbetegeket ápol, sérüléseket lát el. Égési sérült beteget lát el és ápol.</t>
  </si>
  <si>
    <r>
      <t>A tananyagelemek és a deszkriptorok projektszemléletű kapcsolódása:</t>
    </r>
    <r>
      <rPr>
        <b/>
        <sz val="11"/>
        <color rgb="FFFF0000"/>
        <rFont val="Franklin Gothic Book"/>
        <family val="2"/>
        <charset val="238"/>
      </rPr>
      <t xml:space="preserve"> 
</t>
    </r>
    <r>
      <rPr>
        <sz val="11"/>
        <rFont val="Franklin Gothic Book"/>
        <family val="2"/>
        <charset val="238"/>
      </rPr>
      <t xml:space="preserve">A tanulók a projektszemléletű oktatás során elsajátítják a gyermeksebészeti betegek perioperatív ápolását, a preoperatív előkészítést valamint a posztoperatív ellátást, interdiszciplináris szemléletben, a releváns kisklinikai tárgyak integrálásával. Cél, hogy a tanuló önállóan kivitelezhető projektfeladat alkalmával sajátítsa el a: betegfelvételt és dokumentációt, műtői előkészületek és eszközök biztosítását, a posztoperatív ápolást és szövődmények megelőzését, a posztoperatív megfigyelést (vitális paraméterek, fájdalomcsillapítás, folyadékháztartás), sebellátást, infekciókontrollt, valamint a szövődmények felismerését és kezelését.
</t>
    </r>
  </si>
  <si>
    <t>Általános sebészet és ápolástana</t>
  </si>
  <si>
    <t>A perioperatív ápolási feladatokat önállóan végzi, a gyógykezelésben az orvosi utasítások szerint, együttműködve jár el.</t>
  </si>
  <si>
    <r>
      <t xml:space="preserve">A tananyagelemek és a deszkriptorok projektszemléletű kapcsolódása: 
</t>
    </r>
    <r>
      <rPr>
        <sz val="11"/>
        <color theme="1"/>
        <rFont val="Franklin Gothic Book"/>
        <family val="2"/>
        <charset val="238"/>
      </rPr>
      <t>Cél, hogy a tanulók megismerjék a gyermekkori fertőző betegségeket, azok tüneteit, sajátosságait és az ápolás specialitásait</t>
    </r>
    <r>
      <rPr>
        <sz val="11"/>
        <rFont val="Franklin Gothic Book"/>
        <family val="2"/>
        <charset val="238"/>
      </rPr>
      <t>. A projektszemléletű gyakorlat</t>
    </r>
    <r>
      <rPr>
        <sz val="11"/>
        <color theme="1"/>
        <rFont val="Franklin Gothic Book"/>
        <family val="2"/>
        <charset val="238"/>
      </rPr>
      <t xml:space="preserve"> alkalmával tapasztalatokat szerezzenek a fertőző betegek ellátásában, izolációs intézkedések alkalmazásában és a szövődmények felismerésében. A tanuló ismerje a leggyakoribb gyermekkori fertőző betegségek (pl. kanyaró, bárányhimlő, skarlát, rubeola, mumpsz), a fertőzések terjedési módjait és megelőzési stratégiákat, izolációs intézkedéseket és higiénés protokollokat, valamint a fertőző betegek ápolásának specialitásait.</t>
    </r>
  </si>
  <si>
    <t>Fertőző betegségek és szakápolástana</t>
  </si>
  <si>
    <t>A fertőző betegségben szenvedő gyermek ápolását önállóan végzi, a gyógykezelésben az orvosi utasítások szerint, együttműködve jár el.</t>
  </si>
  <si>
    <t>Ismeri a gyermekkori fertőző betegségek okait, tüneteit, sajátosságait. Részletesen ismeri a fertőző betegek ápolásának specialitásait.</t>
  </si>
  <si>
    <r>
      <t xml:space="preserve">A tananyagelemek és a deszkriptorok projektszemléletű kapcsolódása: </t>
    </r>
    <r>
      <rPr>
        <sz val="11"/>
        <color theme="1"/>
        <rFont val="Franklin Gothic Book"/>
        <family val="2"/>
        <charset val="238"/>
      </rPr>
      <t>Cél, hogy a tanulók megismerjék a beteg csecsemők és gyermekek állapotához igazított diétás és táplálási lehetőségeket. Gyakorlat során a tanulók tapasztalatokat szereznek a különböző diéták alkalmazásáról, a megfelelő táplálási módok kivitelezéséről, és fejlesztik az egyéni táplálkozási szükségletek felismerését. A tanuló sajátítsa el a gyermekek speciális diétás szükségleteinek felmérését, a táplálási módok: enterális és parenterális táplálás kivitelezését, valamint a leggyakoribb diétákat (pl. tejmentes, gluténmentes, ketogén, fehérjeszegény diéta).</t>
    </r>
  </si>
  <si>
    <t>A táplálási mód megválasztásánál az orvos utasítása szerint jár el.</t>
  </si>
  <si>
    <r>
      <t xml:space="preserve">A tananyagelemek és a deszkriptorok projektszemléletű kapcsolódása: 
</t>
    </r>
    <r>
      <rPr>
        <sz val="11"/>
        <color theme="1"/>
        <rFont val="Franklin Gothic Book"/>
        <family val="2"/>
        <charset val="238"/>
      </rPr>
      <t xml:space="preserve">Cél, hogy a tanulók megismerjék a kora- és újszülöttek táplálásának jelentőségét, különböző módjait és eszközeit, valamint gyakorlati tapasztalatot szerezzenek a táplálási technikák alkalmazásában. </t>
    </r>
    <r>
      <rPr>
        <sz val="11"/>
        <rFont val="Franklin Gothic Book"/>
        <family val="2"/>
        <charset val="238"/>
      </rPr>
      <t>A projektszemléletű oktatás célja továbbá az egyéni táplálási szükségletek felismerése és a biztonságos, empatikus táplálási gyakorlatok elsajátít</t>
    </r>
    <r>
      <rPr>
        <sz val="11"/>
        <color theme="1"/>
        <rFont val="Franklin Gothic Book"/>
        <family val="2"/>
        <charset val="238"/>
      </rPr>
      <t>ása.
A tanuló ismerj</t>
    </r>
    <r>
      <rPr>
        <sz val="11"/>
        <rFont val="Franklin Gothic Book"/>
        <family val="2"/>
        <charset val="238"/>
      </rPr>
      <t>e</t>
    </r>
    <r>
      <rPr>
        <sz val="11"/>
        <color theme="1"/>
        <rFont val="Franklin Gothic Book"/>
        <family val="2"/>
        <charset val="238"/>
      </rPr>
      <t xml:space="preserve"> az újszülött és koraszülött táplálásának jelentőségét, a táplálási módokat (szoptatás, pohárból etetés, szondatáplálás, parenterális táplálás), a táplálás eszközeit (szoptatási segédeszközök, szondák, tápszerek, infúziós oldatok).
Ismerje az anyatej szerepének fontosságát, összetételé</t>
    </r>
    <r>
      <rPr>
        <sz val="11"/>
        <color rgb="FFFF0000"/>
        <rFont val="Franklin Gothic Book"/>
        <family val="2"/>
        <charset val="238"/>
      </rPr>
      <t>t</t>
    </r>
    <r>
      <rPr>
        <sz val="11"/>
        <color theme="1"/>
        <rFont val="Franklin Gothic Book"/>
        <family val="2"/>
        <charset val="238"/>
      </rPr>
      <t xml:space="preserve"> és előnyeit. Valamint a koraszülöttek speciális táplálási szükségleteit. </t>
    </r>
  </si>
  <si>
    <t>Neonatológia</t>
  </si>
  <si>
    <r>
      <t xml:space="preserve">A tananyagelemek és a deszkriptorok projektszemléletű kapcsolódása:
</t>
    </r>
    <r>
      <rPr>
        <sz val="11"/>
        <rFont val="Franklin Gothic Book"/>
        <family val="2"/>
        <charset val="238"/>
      </rPr>
      <t>A tanulók a projekt szemléletű oktatás során elméleti és gyakorlati tudást szereznek a kora- és újszülöttek ápolásáról, az állapotfelmérési módszerekről, az újszülöttkori szűrések jelentőségéről és kivitelezéséről. Elméleti és gyakorlati oktatás során elsajátítják a koraszülöttek speciális ellátási igényeit, a veleszületett fejlődési rendellenességeket és az egyéb újszülöttkori betegségeket, valamint fejlesztik empatikus és minőségorientált szakmai hozzáállásukat.A tanuló elméleti készségei birtokában ismeri a kora- és újszülött állapotfelmérésének módszereit, valamint az újszülöttkori szűrések típusait, célját és kivitelezésük folyamatát.</t>
    </r>
  </si>
  <si>
    <t>A kora- és újszülött ápolását önállóan végzi, a gyógykezelésben az orvosi utasítások szerint, együttműködve jár el.</t>
  </si>
  <si>
    <t>Szem előtt tartja a szakápolási feladatok specialitásait. Minőségorientáltan végzi tevékenységét. Kellő empátiával fordul a kora- és újszülöttekhez és szüleikhez/ törvényes képviselőihez.</t>
  </si>
  <si>
    <t>Részletesen ismeri a kora- és az újszülött állapotfelmérésének módjait, a szűrések lehetőségeit, az újszülöttkor fiziológiás elváltozásait, valamint az esetleges adaptációs zavarokat.  Ismeri a koraszülött szülés utáni, valamint további speciális ellátási igényeit (PIC) ellátását. Ismeri a leggyakrabban előforduló veleszületett fejlődési rendellenességeket és szülési sérüléseket, valamint az egyéb újszülöttkori betegségeket.</t>
  </si>
  <si>
    <t>Kora- és újszülöttet ápol, ellátásában részt vesz. Az újszülöttkori szűrések kivitelezésében részt vesz.</t>
  </si>
  <si>
    <r>
      <t xml:space="preserve">A tananyagelemek és a deszkriptorok projektszemléletű kapcsolódása: 
</t>
    </r>
    <r>
      <rPr>
        <sz val="11"/>
        <color theme="1"/>
        <rFont val="Franklin Gothic Book"/>
        <family val="2"/>
        <charset val="238"/>
      </rPr>
      <t>A tanulók gyakorlati tapasztalatot szerez</t>
    </r>
    <r>
      <rPr>
        <strike/>
        <sz val="11"/>
        <color theme="1"/>
        <rFont val="Franklin Gothic Book"/>
        <family val="2"/>
        <charset val="238"/>
      </rPr>
      <t>ze</t>
    </r>
    <r>
      <rPr>
        <sz val="11"/>
        <color theme="1"/>
        <rFont val="Franklin Gothic Book"/>
        <family val="2"/>
        <charset val="238"/>
      </rPr>
      <t>nek az újszülöttek és koraszülöttek állapotfelmérésében, megfigyel</t>
    </r>
    <r>
      <rPr>
        <strike/>
        <sz val="11"/>
        <color theme="1"/>
        <rFont val="Franklin Gothic Book"/>
        <family val="2"/>
        <charset val="238"/>
      </rPr>
      <t>jé</t>
    </r>
    <r>
      <rPr>
        <strike/>
        <sz val="11"/>
        <color rgb="FFFF0000"/>
        <rFont val="Franklin Gothic Book"/>
        <family val="2"/>
        <charset val="238"/>
      </rPr>
      <t>i</t>
    </r>
    <r>
      <rPr>
        <sz val="11"/>
        <color theme="1"/>
        <rFont val="Franklin Gothic Book"/>
        <family val="2"/>
        <charset val="238"/>
      </rPr>
      <t>k és értékel</t>
    </r>
    <r>
      <rPr>
        <strike/>
        <sz val="11"/>
        <color theme="1"/>
        <rFont val="Franklin Gothic Book"/>
        <family val="2"/>
        <charset val="238"/>
      </rPr>
      <t>jé</t>
    </r>
    <r>
      <rPr>
        <strike/>
        <sz val="11"/>
        <color rgb="FFFF0000"/>
        <rFont val="Franklin Gothic Book"/>
        <family val="2"/>
        <charset val="238"/>
      </rPr>
      <t>i</t>
    </r>
    <r>
      <rPr>
        <sz val="11"/>
        <color theme="1"/>
        <rFont val="Franklin Gothic Book"/>
        <family val="2"/>
        <charset val="238"/>
      </rPr>
      <t xml:space="preserve">k az életjelenségeket, valamint alkalmazzák az Apgar-pontszámítás módszerét. </t>
    </r>
    <r>
      <rPr>
        <sz val="11"/>
        <rFont val="Franklin Gothic Book"/>
        <family val="2"/>
        <charset val="238"/>
      </rPr>
      <t>A projekt oktatás</t>
    </r>
    <r>
      <rPr>
        <sz val="11"/>
        <color rgb="FFFF0000"/>
        <rFont val="Franklin Gothic Book"/>
        <family val="2"/>
        <charset val="238"/>
      </rPr>
      <t>i</t>
    </r>
    <r>
      <rPr>
        <sz val="11"/>
        <rFont val="Franklin Gothic Book"/>
        <family val="2"/>
        <charset val="238"/>
      </rPr>
      <t xml:space="preserve"> célja </t>
    </r>
    <r>
      <rPr>
        <sz val="11"/>
        <color theme="1"/>
        <rFont val="Franklin Gothic Book"/>
        <family val="2"/>
        <charset val="238"/>
      </rPr>
      <t>továbbá a vitális paraméterek korspecifikus normál értékeinek megismerése és az újszülöttek állapotváltozásainak felismerése. A tanuló sajátítsa el az újszülött és koraszülött anatómiai és élettani jellemzőit, az Apgar-rendszer lényegét és hasznosságát, az újszülöttkori fiziológiás elváltozásokat és adaptációs zavarokat</t>
    </r>
    <r>
      <rPr>
        <sz val="11"/>
        <color rgb="FFFF0000"/>
        <rFont val="Franklin Gothic Book"/>
        <family val="2"/>
        <charset val="238"/>
      </rPr>
      <t>.</t>
    </r>
  </si>
  <si>
    <t>Önállóan végzi az újszülött és koraszülött megfigyelését, esetleges állapotváltozás esetén az orvosi utasítások szerint, együttműködve jár el.</t>
  </si>
  <si>
    <t>Ismeri a koraszülött és az egészséges újszülött anatómiai és élettani jellemzőit, a vitális paraméterek korspecifikus normál értékeit. Részletesen ismeri a kora- és az újszülött állapotfelmérésének módjait, az újszülöttkor fiziológiás elváltozásait, valamint az esetleges adaptációs zavarokat. Behatóan ismeri az Apgar-rendszert.</t>
  </si>
  <si>
    <r>
      <t xml:space="preserve">A tananyagelemek és a deszkriptorok projektszemléletű kapcsolódása: 
</t>
    </r>
    <r>
      <rPr>
        <sz val="11"/>
        <color theme="1"/>
        <rFont val="Franklin Gothic Book"/>
        <family val="2"/>
        <charset val="238"/>
      </rPr>
      <t>Cél, hogy a tanuló képes legyen biztonságosan közreműködni a transzfúziós terápiában, felismerje a gyermek állapotváltozásait, és megfelelő intézkedéseket tegyen. Ismerje a vérkészítmények típusait, tárolási és felhasználási szabályait, valamint a transzfúzióval összefüggő szövődményeket és azok kezelését. Ismeri a vérkészítmények típusait (vörösvérsejt-koncentrátum, trombocita-koncentrátum, plazmakészítmények stb.), vérkészítmények tárolási és felhasználási előírását, transzfúzió</t>
    </r>
    <r>
      <rPr>
        <sz val="11"/>
        <rFont val="Franklin Gothic Book"/>
        <family val="2"/>
        <charset val="238"/>
      </rPr>
      <t xml:space="preserve">s </t>
    </r>
    <r>
      <rPr>
        <sz val="11"/>
        <color theme="1"/>
        <rFont val="Franklin Gothic Book"/>
        <family val="2"/>
        <charset val="238"/>
      </rPr>
      <t>terápia indikációit és kontra indikációit. 
Ismeri a transzfúziós szövődményeket, és azok vitális paraméterekben történő megnyilvánulását, valamint az azonnali intézkedéseket.A projektszemlélet biztosítja, hogy a gyermekápoló nemcsak technikailag végzi el a transzfúziós terápiát, hanem proaktívan figyeli a gyermek állapotát, gyorsan reagál a szövődményekre, és mindig az aktuális szakmai irányelvek szerint jár el.</t>
    </r>
  </si>
  <si>
    <t>Orvosi utasítás szerint önállóan készít elő a transzfúziós terápiához és végzi el a terápiához kapcsolódó ápolói teendőket, különös tekintettel a szoros obszervációra.</t>
  </si>
  <si>
    <t>Ismeri a vérkészítmények fajtáit, tárolási és felhasználási szabályait. Ismeri a transzfúziós alapelveket, a vércsoport meghatározás menetét és szabályait. Tudja a transzfúzió során tapasztalható korai szövődményeket és azok elsődleges teendőit.</t>
  </si>
  <si>
    <t>Közreműködik transzfúziós terápiánál, a beteg gyermek állapotváltozását észleli, értékeli, a változásokat jelzi és a szükséges intézkedéseket megteszi.</t>
  </si>
  <si>
    <r>
      <t xml:space="preserve">A tananyagelemek és a deszkriptorok projektszemléletű kapcsolódása: 
</t>
    </r>
    <r>
      <rPr>
        <sz val="11"/>
        <color theme="1"/>
        <rFont val="Franklin Gothic Book"/>
        <family val="2"/>
        <charset val="238"/>
      </rPr>
      <t>Cél, hogy a tanuló elsajátítsa a a hatóanyagot tartalmazó infúzió szakszerűen és biztonságosan történő összeállítását , figyelembe véve a megfelelő dózist, hígítási előírásokat és adagolási sebességet.Ismerje a lehetséges szövődményeket és az azokkal kapcsolatos teendőket.
Elengedhetetlen tudásalap a  farmakológiai alapismeretek (hatóanyagok tulajdonságai, kompatibilitás, stabilitás), valamint a dózisok és infúziós sebesség kiszámítása a gyermekellátásban. 
A tanuló ismerje a hatóanyagot tartalmazó infúziós oldatok indikációit és kontraindikációit</t>
    </r>
    <r>
      <rPr>
        <sz val="11"/>
        <color rgb="FFFF0000"/>
        <rFont val="Franklin Gothic Book"/>
        <family val="2"/>
        <charset val="238"/>
      </rPr>
      <t>.</t>
    </r>
    <r>
      <rPr>
        <sz val="11"/>
        <rFont val="Franklin Gothic Book"/>
        <family val="2"/>
        <charset val="238"/>
      </rPr>
      <t xml:space="preserve"> A projektszemléletű oktatás során sajátítsa el a hatóanyagok megfelelő oldószerrel való hígítását, infúziós pum</t>
    </r>
    <r>
      <rPr>
        <sz val="11"/>
        <color theme="1"/>
        <rFont val="Franklin Gothic Book"/>
        <family val="2"/>
        <charset val="238"/>
      </rPr>
      <t>pa vagy gravitációs adagolás pontos beállítását. Figyelembe véve a steril munkavégzés biztosítását (kézfertőtlenítés, steril eszközök).</t>
    </r>
  </si>
  <si>
    <t>Orvos utasítása alapján önállóan végzi az infúziós oldat előkészítését, az infúzió bekötésekor orvossal együttműködve végzi az ápolói feladatokat.</t>
  </si>
  <si>
    <t>Tudja a gyógyszeres infúzió előkészítését, beadásának feladatait, az eszközöket, a lehetséges szövődményeket és azok esetén a szükséges teendőket.</t>
  </si>
  <si>
    <t>Előkészíti a hatóanyagot tartalmazó infúziós oldatot.</t>
  </si>
  <si>
    <t>"E" Gyógyszeres és infúziós terápia a gyermekellátásban (8; 9; 10. Sor)</t>
  </si>
  <si>
    <r>
      <t xml:space="preserve">A tananyagelemek és a deszkriptorok projektszemléletű kapcsolódása: 
</t>
    </r>
    <r>
      <rPr>
        <sz val="11"/>
        <color theme="1"/>
        <rFont val="Franklin Gothic Book"/>
        <family val="2"/>
        <charset val="238"/>
      </rPr>
      <t>A cél, hogy a gyermekápoló képes legyen biztonságosan és szakszerűen összeállítani, bekötni és szükség esetén cserélni a hatóanyag nélküli infúziót. Fontos a megfelelő infúziós oldat kiválasztása az indikáció és kontraindikáció alapján, valamint a beteg folyamatos monitorozása a kezelés alatt. A tanulónak ismernie kell az infúziós oldatok típusait (kristalloidok, kolloidok). Indikációk és kontraindikációkat (pl. kiszáradás, elektrolitzavarok, volumenpótlás). Infúziós terápia szövődményeit (pl. flebitisz, túlhidratálás, elektrolit-egyensúlyzavar).</t>
    </r>
  </si>
  <si>
    <t>Orvos utasítása szerint, önállóan végzi az infúzió összeállításával, bekötésével, kapcsolatos feladatokat. Betartja a higiénés és betegbiztonsági szabályokat.</t>
  </si>
  <si>
    <t>Átfogóan ismeri az infúziós oldatok csoportjait, azok jellemzőit, indikációit és kontraindikációit, adagolásukat és a lehetséges mellékhatásokat. Tudja az infúzió előkészítését, beadásának feladatait, az eszközöket, a lehetséges szövődményeket, és azok esetén a szükséges teendőket.</t>
  </si>
  <si>
    <t>Hatóanyag nélküli infúziót összeállít, beköt a beteg gyermeknek, szükség esetén infúziós palackot/zsákot cserél.</t>
  </si>
  <si>
    <r>
      <t xml:space="preserve">A tananyagelemek és a deszkriptorok projektszemléletű kapcsolódása: 
</t>
    </r>
    <r>
      <rPr>
        <sz val="11"/>
        <color theme="1"/>
        <rFont val="Franklin Gothic Book"/>
        <family val="2"/>
        <charset val="238"/>
      </rPr>
      <t xml:space="preserve">A cél, hogy a gyermekápoló képes legyen korspecifikusan és személyre szabottan elvégezni az enterális és parenterális gyógyszerelést, valamint alkalmazni az inhalációs és oxigénterápiát. A gyógyszerbiztonság, hatékonyság és a betegbiztonság maximalizálása elengedhetetlen. Ehhez megfelelő tudásalap biztosítása szükséges, mely magába foglalja a farmakológiai ismereteket (gyermekgyógyászati dózisszámítás, kontraindikációk, mellékhatások) és élettani különbségeket korcsoportonként (pl. csecsemők vs. serdülők gyógyszerelési sajátosságai). 
Gyakorlati körülmények között a tanuló elsajátítja a gyógyszerelési technikákat (szondán keresztüli táplálás, injekciózás, infúziós terápia stb.) valamint az inhalációs és oxigénterápia indikációinak és alkalmazási módjainak lehetőségeit. </t>
    </r>
  </si>
  <si>
    <t>Gyógyszerbejuttatási módok a gyermekellátásban (új)</t>
  </si>
  <si>
    <t>Az orvos utasítása alapján, önállóan végzi a gyógyszerelési tevékenységet. Felelősséget vállal a beavatkozások és gyógyszerelési tevékenység pontos és szabályos elvégzésért, valamint dokumentálásáért.</t>
  </si>
  <si>
    <t>Törekszik a precíz, szabályos munkavégzésre. Munkáját körültekintően, empatikusan, és környezettudatosan végzi a munka- és egészségvédelmi szabályok betartásával, előtérbe helyezve a betegbiztonsági szempontokat.</t>
  </si>
  <si>
    <t>Rendelkezik alapvető gyógyszertani ismeretekkel, ismeri a gyógyszerformákat, a gyógyszerbejuttatási módokat, valamint a gyógyszertárolás szabályait. Tisztában van a gyógyszereléssel kapcsolatos dokumentáció vezetésének szabályrendszerével.</t>
  </si>
  <si>
    <t>Személyre szabottan (korspecifikusan) enteralis és parenteralis gyógyszerelési feladatokat végez, inhalációs- és oxigénterápiát alkalmaz.</t>
  </si>
  <si>
    <r>
      <t>A tananyagelemek és a deszkriptorok projektszemléletű kapcsolódása:</t>
    </r>
    <r>
      <rPr>
        <sz val="11"/>
        <color theme="1"/>
        <rFont val="Franklin Gothic Book"/>
        <family val="2"/>
        <charset val="238"/>
      </rPr>
      <t xml:space="preserve"> 
Elsődleges, hogy  a gyermekápoló képes legyen a beteg állapotának gyors és hatékony felmérésére eszközös és eszköz nélküli vizsgálatokkal. A hangsúly a megfelelő döntéshozatali képesség, a gyors helyzetfelismerés és az eredmények értékelésének fejlesztésére irányul, mely gyakorlati keretek között tud megvalósulni. Szimulációs gyakorlatok és valós klinikai helyzetekben való gyakorlás segíti a tanuló tudásának és gyakorlati készségeinek fejlesztését. A testarányok figyelembevételével vála</t>
    </r>
    <r>
      <rPr>
        <sz val="11"/>
        <rFont val="Franklin Gothic Book"/>
        <family val="2"/>
        <charset val="238"/>
      </rPr>
      <t>sztj</t>
    </r>
    <r>
      <rPr>
        <sz val="11"/>
        <color theme="1"/>
        <rFont val="Franklin Gothic Book"/>
        <family val="2"/>
        <charset val="238"/>
      </rPr>
      <t>a meg a  szükséges eszközöket,</t>
    </r>
    <r>
      <rPr>
        <sz val="11"/>
        <rFont val="Franklin Gothic Book"/>
        <family val="2"/>
        <charset val="238"/>
      </rPr>
      <t xml:space="preserve"> ismeri</t>
    </r>
    <r>
      <rPr>
        <sz val="11"/>
        <color theme="1"/>
        <rFont val="Franklin Gothic Book"/>
        <family val="2"/>
        <charset val="238"/>
      </rPr>
      <t xml:space="preserve"> </t>
    </r>
    <r>
      <rPr>
        <sz val="11"/>
        <rFont val="Franklin Gothic Book"/>
        <family val="2"/>
        <charset val="238"/>
      </rPr>
      <t xml:space="preserve">a </t>
    </r>
    <r>
      <rPr>
        <sz val="11"/>
        <color theme="1"/>
        <rFont val="Franklin Gothic Book"/>
        <family val="2"/>
        <charset val="238"/>
      </rPr>
      <t>mérési hibalehetőségeket. Nélkülözhetetlen a szükséges anatómiai, élettani és patológiai ismeretek elsajátítása, valamint a sürgősségi állapotok felismerése a vizsgálatok alkalmával.</t>
    </r>
  </si>
  <si>
    <t>Az eszköz nélküli és eszközös betegmegfigyelés (új)</t>
  </si>
  <si>
    <t>Non-invazív mérések és dokumentáció (új)</t>
  </si>
  <si>
    <t>Az orvos utasítása alapján, önállóan végzi az eszközös és eszköz nélküli vizsgálatokat. Betartja a munka-, egészségvédelmi és betegbiztonságra vonatkozó szabályokat.</t>
  </si>
  <si>
    <t>Ismeri a fizikális vizsgálat korspecifikus ápolói vonatkozásait. Tudja a testarányok mérési módját, azok eszközeit. Ismeri a 12 elvezetéses EKG-vizsgálat kivitelezésének módját, eszközeit, gyermekspecifikus vonatkozásait.</t>
  </si>
  <si>
    <t>Egyszerű eszközös és eszköz nélküli vizsgálatokat végez a csecsemő- és gyermek betegeknél.</t>
  </si>
  <si>
    <r>
      <t>A tananyagelemek és a deszkriptorok projektszemléletű kapcsolódása:</t>
    </r>
    <r>
      <rPr>
        <b/>
        <sz val="11"/>
        <rFont val="Franklin Gothic Book"/>
        <family val="2"/>
        <charset val="238"/>
      </rPr>
      <t xml:space="preserve"> 
</t>
    </r>
    <r>
      <rPr>
        <sz val="11"/>
        <rFont val="Franklin Gothic Book"/>
        <family val="2"/>
        <charset val="238"/>
      </rPr>
      <t xml:space="preserve">A tanuló a projektszemléletű oktatás során már tantermi körülmények között elsajátítja a laboratóriumi minták és bed side módszerek levételéhez szükséges eszközök és eljárások elméleti részét, valamint a kivitelezéshez szükséges munkavédelmi előírásokat. Különös hangsúlyt fektetve a tűszúrásos balesetek megelőzésére, valamint a mintavételi hely megfelelő dezinficiálására.  </t>
    </r>
  </si>
  <si>
    <t>A mintavétel előtt felelősen azonosítja a beteget. Az orvos utasítása alapján, önállóan végzi a mintavételt és a dokumentálást.</t>
  </si>
  <si>
    <t>Részletesen ismeri a vérvételek, a különböző testváladékok mintavételének módját, szabályait, eszközeit, a minták tárolásának és szállításának szabályait. Ismeri az ágy melletti vizsgálatok módjait, szabályait, eszközeit, ápolási feladatait. Tudja az ehhez kapcsolódó megfelelő dokumentálás szabályait.</t>
  </si>
  <si>
    <t>Laboratóriumi mintát vesz és kezel, betegágy mellett végezhető labordiagnosztikai módszereket alkalmaz (vércukorszintmérés, protrombinidőmérés, vérgázanalízis). Elvégzett tevékenységét dokumentálja.</t>
  </si>
  <si>
    <r>
      <t>A tananyagelemek és a deszkriptorok projektszemléletű kapcsolódása:</t>
    </r>
    <r>
      <rPr>
        <sz val="11"/>
        <rFont val="Franklin Gothic Book"/>
        <family val="2"/>
        <charset val="238"/>
      </rPr>
      <t xml:space="preserve"> 
A tanuló a projektszemléletű oktatás során elsajátítja a különböző invazív beavatkozások menetét, azok előszítéséhez szükséges eszközöket. Ismeri az invazív beavatkozások indikációit és kontraindikációit. A gyakorlat alkalmával lehetőséget biztosítanak számára, hogy ezen beavatkozások alkalmával megismerje, milyen asszisztálási feladatok várnak az ápolóra. Elsajátítja ennek dokumentálási lehetőségeit, valamint a beteg paramétereinek észlelését.</t>
    </r>
  </si>
  <si>
    <t>A beavatkozás előtt felelősen azonosítja a beteget. Az orvos utasítása alapján, az orvossal együttműködve, vagy részben önállóan vesz részt a különböző diagnosztikai, terápiás és invazív beavatkozásokban.</t>
  </si>
  <si>
    <t>Törekszik a különböző csecsemő- és gyermekspecifikus diagnosztikai, terápiás és invazív beavatkozások szakszerű kivitelezésére.</t>
  </si>
  <si>
    <t>Behatóan ismeri a csecsemő- és gyermekspecifikus diagnosztikus és terápiás eljárásokat, indikációikat és kivitelezésük menetét. Ismeri az invazív beavatkozások (perifériás és centrális vénakanülök, artériás kanül, EDA kanül, gyógyszerbejuttatási módok, eszközök, vizeletkatéter, betegmegfigyelő monitor invazív mérési lehetőségei, eszközös légútbiztosítás, dialízis, punkciók) fogalmát, formáit, azok jogi és etikai szabályait.   Ismeri a különböző beavatkozások eszközeit, a beavatkozások lehetséges szövődményeit, ápolói feladatait.</t>
  </si>
  <si>
    <t>Előkészít, segédkezik a csecsemő- és gyermekspecifikus diagnosztikai és terápiás eljárásoknál, invazív beavatkozásnál. Elvégzi a szükséges ápolói feladatokat.</t>
  </si>
  <si>
    <r>
      <t xml:space="preserve">A tananyagelemek és a deszkriptorok projektszemléletű kapcsolódása: </t>
    </r>
    <r>
      <rPr>
        <sz val="11"/>
        <rFont val="Franklin Gothic Book"/>
        <family val="2"/>
        <charset val="238"/>
      </rPr>
      <t xml:space="preserve">A tanuló ismereteit felhasználva figyelembe veszi a gyermek vitális paramétereit és annak normál értékeivel, valamaint azok korcsoport szerinti megoszlásával tisztában van. Gyakorlati oktatás során elsajátítja  a mérési módszerek kivetelezését, annak szabályait és hibalehetőségeit. Az alarmírozó jeleket felismeri, azok gyors elhárítására képes. A dokumetálás eszközeit és módszereit ismeri. </t>
    </r>
  </si>
  <si>
    <t>Önállóan végzi a szükségletek felmérését, a betegmegfigyelést, esetleges állapotváltozás esetén az orvosi utasítások szerint, együttműködve jár el. Felelősséget vállal a pontos, szabályos dokumentálásért.</t>
  </si>
  <si>
    <t>Törekszik az ápolási folyamatokat körültekintően, precízen rögzíteni, azoknak megfelelően a beteget legjobb tudása szerint ápolni.  A beteggel empatikus, segítőkész. A munkavégzés során határozott, körültekintő, pontosságra törekszik. Magára nézve kötelezőnek érzi a higiénés, a betegbiztonsági előírásokat, a munka-, tűz- és egészségvédelmi szabályok betartását.</t>
  </si>
  <si>
    <t>Ismeri a vitális paraméterek (hőmérséklet, láztípusok, légzésszám, -minta, -típusok, pulzusszám, -qualitás, pulzusdeficit, vérnyomás) korspecifikus értékeit és a mérési módszereket. Tudja a dokumentálására vonatkozó szabályokat. Ismeri a monitorizálás eszközeit, formáit és ápolói feladatait.</t>
  </si>
  <si>
    <t>Vitális paramétereket mér csecsemő- és gyermekkorú betegeken, az adatokat dokumentálja. Észleli a kóros elváltozásokat és jelzi az orvosnak. Betegmegfigyelő monitorokat használ.</t>
  </si>
  <si>
    <r>
      <t xml:space="preserve">A tananyagelemek és a deszkriptorok projektszemléletű kapcsolódása: 
</t>
    </r>
    <r>
      <rPr>
        <sz val="11"/>
        <color theme="1"/>
        <rFont val="Franklin Gothic Book"/>
        <family val="2"/>
        <charset val="238"/>
      </rPr>
      <t>A tanuló a beteg szükségleteinek felmérésével ápolási tervet készít. Ismeri az alarmírozó jeleket, és azok elhárítására von</t>
    </r>
    <r>
      <rPr>
        <sz val="11"/>
        <color theme="1"/>
        <rFont val="Franklin Gothic Book"/>
        <family val="2"/>
        <charset val="238"/>
      </rPr>
      <t xml:space="preserve">tkozó beavatkozásokat. Gyors reagálás és céltudatos viselkedés jellemzi. Megtanul a beteggel kommunikálni, megnyugtatni őt az ápolási tevékenység során. A gyakorlat alatt elsajátítja a betegmegfigyelés módszereit. Mind az eszközös, mind az eszköz nélküli monitorozás jellegzetességeit. </t>
    </r>
  </si>
  <si>
    <t>Általános ápolási beavatkozások a gyermekellátásban (új)</t>
  </si>
  <si>
    <t>Részletesen ismeri az ápolási folyamat szakaszait, az ápolási terv elkészítésének és megvalósításának szempontjait.  Ismeri a beteg csecsemő és gyermek szükségleteit. Ismeri a betegmegfigyelés szempontjait, a megfigyeléssel kapcsolatos ápolói teendőket. Ismeri az e-dokumentációs rögzítési lehetőségeket.</t>
  </si>
  <si>
    <t>Az ápolási folyamatok alkalmazásával a beteg csecsemő és gyermek szükségleteinek megfelelő alap- és szakápolási feladatokat végez, megfigyeli a beteg gyermek állapotát, állapotváltozásait, azokat értékeli, a szükséges beavatkozásokat elvégzi, illetve a szükséges intézkedéseket megteszi.</t>
  </si>
  <si>
    <r>
      <t xml:space="preserve">A tananyagelemek és a deszkriptorok projektszemléletű kapcsolódása:
</t>
    </r>
    <r>
      <rPr>
        <sz val="11"/>
        <rFont val="Franklin Gothic Book"/>
        <family val="2"/>
        <charset val="238"/>
      </rPr>
      <t>A tanulók a problémamegoldó képesség révén elvégzik a gyermek betegségének és állapotának megfelelő osztályon belüli elhelyezést. Ismerniük kell a beteg fogadásának menetét. A tanultak birtokában tudják, hogyan kell kompetencián belül a beteget és hozzátartozót minderről tájékoztatni. Tisztában kell legyenek az adott esemény dokumentációs feladatival.</t>
    </r>
  </si>
  <si>
    <t>Betegutak a gyermekellátásban (új)</t>
  </si>
  <si>
    <t>Tájékoztatást ad a betegnek és a hozzátartozóknak az orvos utasítása alapján.</t>
  </si>
  <si>
    <t>Segítőkész, türelmes és empatikus a beteggel. Fontosnak tartja a beteg megfelelő tájékoztatását. Etikus viselkedés jellemzi.</t>
  </si>
  <si>
    <t>Elhelyezi a beteget az osztályon, a gyógykezelést követően részt vesz az elbocsátás feladataiban.</t>
  </si>
  <si>
    <r>
      <t>A tananyagelemek és a deszkriptorok projektszemléletű kapcsolódása:</t>
    </r>
    <r>
      <rPr>
        <b/>
        <sz val="11"/>
        <color rgb="FFFF0000"/>
        <rFont val="Franklin Gothic Book"/>
        <family val="2"/>
        <charset val="238"/>
      </rPr>
      <t xml:space="preserve"> </t>
    </r>
    <r>
      <rPr>
        <sz val="11"/>
        <rFont val="Franklin Gothic Book"/>
        <family val="2"/>
        <charset val="238"/>
      </rPr>
      <t xml:space="preserve">Projekt szemléletű oktatás során a tanuló képes lesz a gyermekek életkori sajátosságaihoz mérten az értelmi és érzelmi szinteket megérteni, és az ápolást ezek alapján elvégezni. Azt figyelembe véve tudja a későbbiekben az ápolási tevékenységeit alakítani, és a gyermeket felvilágosítani. </t>
    </r>
  </si>
  <si>
    <t>Felelősséget érez a gyermek egészséges mentális-, szomatikus és szociális fejlődéséért.</t>
  </si>
  <si>
    <t>Kooperatív a gyermek problémáinak megoldásában.</t>
  </si>
  <si>
    <t>Komplexitásában ismeri a gyermekek fejlődésének szomatikus és lélektani folyamatait.</t>
  </si>
  <si>
    <t>Ápolói munkája során figyelembe veszi a gyermekek életkori sajátosságait, az egyéni fejlődési ütemük differenciáltságát.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</si>
</sst>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sz val="11"/>
      <name val="Franklin Gothic Book"/>
      <family val="2"/>
      <charset val="238"/>
    </font>
    <font>
      <sz val="11"/>
      <color rgb="FFFF0000"/>
      <name val="Franklin Gothic Book"/>
      <family val="2"/>
      <charset val="238"/>
    </font>
    <font>
      <b/>
      <sz val="11"/>
      <name val="Franklin Gothic Book"/>
      <family val="2"/>
      <charset val="238"/>
    </font>
    <font>
      <b/>
      <sz val="11"/>
      <color rgb="FFFF0000"/>
      <name val="Franklin Gothic Book"/>
      <family val="2"/>
      <charset val="238"/>
    </font>
    <font>
      <b/>
      <i/>
      <sz val="11"/>
      <color theme="1"/>
      <name val="Franklin Gothic Book"/>
      <family val="2"/>
      <charset val="238"/>
    </font>
    <font>
      <strike/>
      <sz val="11"/>
      <color theme="1"/>
      <name val="Franklin Gothic Book"/>
      <family val="2"/>
      <charset val="238"/>
    </font>
    <font>
      <b/>
      <strike/>
      <sz val="11"/>
      <color theme="1"/>
      <name val="Franklin Gothic Book"/>
      <family val="2"/>
      <charset val="238"/>
    </font>
    <font>
      <strike/>
      <sz val="11"/>
      <name val="Franklin Gothic Book"/>
      <family val="2"/>
      <charset val="238"/>
    </font>
    <font>
      <strike/>
      <sz val="11"/>
      <color rgb="FFFF0000"/>
      <name val="Franklin Gothic Book"/>
      <family val="2"/>
      <charset val="238"/>
    </font>
  </fonts>
  <fills count="8">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
      <patternFill patternType="solid">
        <fgColor theme="3" tint="0.89999084444715716"/>
        <bgColor indexed="64"/>
      </patternFill>
    </fill>
  </fills>
  <borders count="29">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
      <left/>
      <right style="medium">
        <color indexed="64"/>
      </right>
      <top/>
      <bottom style="thin">
        <color auto="1"/>
      </bottom>
      <diagonal/>
    </border>
    <border>
      <left style="thin">
        <color auto="1"/>
      </left>
      <right/>
      <top/>
      <bottom style="thin">
        <color auto="1"/>
      </bottom>
      <diagonal/>
    </border>
    <border>
      <left style="medium">
        <color indexed="64"/>
      </left>
      <right/>
      <top/>
      <bottom/>
      <diagonal/>
    </border>
    <border>
      <left style="medium">
        <color auto="1"/>
      </left>
      <right/>
      <top style="medium">
        <color auto="1"/>
      </top>
      <bottom style="thin">
        <color auto="1"/>
      </bottom>
      <diagonal/>
    </border>
  </borders>
  <cellStyleXfs count="1">
    <xf numFmtId="0" fontId="0" fillId="0" borderId="0"/>
  </cellStyleXfs>
  <cellXfs count="72">
    <xf numFmtId="0" fontId="0" fillId="0" borderId="0" xfId="0"/>
    <xf numFmtId="0" fontId="1" fillId="2" borderId="2"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2" fillId="0" borderId="0" xfId="0" applyFont="1" applyAlignment="1">
      <alignment horizontal="center" vertical="center" wrapText="1"/>
    </xf>
    <xf numFmtId="0" fontId="1" fillId="0" borderId="0" xfId="0" applyFont="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20" xfId="0" applyFont="1" applyFill="1" applyBorder="1" applyAlignment="1">
      <alignment horizontal="center" vertical="center" wrapText="1"/>
    </xf>
    <xf numFmtId="0" fontId="1" fillId="7" borderId="5"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4" fillId="0" borderId="0" xfId="0" applyFont="1" applyAlignment="1">
      <alignment horizontal="center" vertical="center" wrapText="1"/>
    </xf>
    <xf numFmtId="0" fontId="2" fillId="7" borderId="21" xfId="0" applyFont="1" applyFill="1" applyBorder="1" applyAlignment="1">
      <alignment horizontal="center" vertical="center" wrapText="1"/>
    </xf>
    <xf numFmtId="0" fontId="2" fillId="4" borderId="0" xfId="0" applyFont="1" applyFill="1" applyAlignment="1">
      <alignment horizontal="center" vertical="center" wrapText="1"/>
    </xf>
    <xf numFmtId="0" fontId="3" fillId="3" borderId="21" xfId="0" applyFont="1" applyFill="1" applyBorder="1" applyAlignment="1">
      <alignment horizontal="center" vertical="center" wrapText="1"/>
    </xf>
    <xf numFmtId="0" fontId="5" fillId="3" borderId="5" xfId="0" applyFont="1" applyFill="1" applyBorder="1" applyAlignment="1">
      <alignment horizontal="left" vertical="center" wrapText="1"/>
    </xf>
    <xf numFmtId="0" fontId="8" fillId="0" borderId="0" xfId="0" applyFont="1" applyAlignment="1">
      <alignment horizontal="center" vertical="center" wrapText="1"/>
    </xf>
    <xf numFmtId="0" fontId="1" fillId="3" borderId="5" xfId="0" applyFont="1" applyFill="1" applyBorder="1" applyAlignment="1">
      <alignment horizontal="center" vertical="center" wrapText="1"/>
    </xf>
    <xf numFmtId="0" fontId="2" fillId="0" borderId="27" xfId="0" applyFont="1" applyBorder="1" applyAlignment="1">
      <alignment horizontal="center" vertical="center" wrapText="1"/>
    </xf>
    <xf numFmtId="0" fontId="1" fillId="0" borderId="27" xfId="0" applyFont="1" applyBorder="1" applyAlignment="1">
      <alignment horizontal="left" vertical="center" wrapText="1"/>
    </xf>
    <xf numFmtId="0" fontId="1" fillId="0" borderId="13"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1" fillId="2" borderId="22" xfId="0" applyFont="1" applyFill="1" applyBorder="1" applyAlignment="1">
      <alignment horizontal="center" vertical="center" textRotation="90" wrapText="1"/>
    </xf>
    <xf numFmtId="0" fontId="1" fillId="2" borderId="23" xfId="0" applyFont="1" applyFill="1" applyBorder="1" applyAlignment="1">
      <alignment horizontal="center" vertical="center" textRotation="90" wrapText="1"/>
    </xf>
    <xf numFmtId="0" fontId="1" fillId="2" borderId="24" xfId="0" applyFont="1" applyFill="1" applyBorder="1" applyAlignment="1">
      <alignment horizontal="center" vertical="center" textRotation="90"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5" borderId="9" xfId="0" applyFont="1" applyFill="1" applyBorder="1" applyAlignment="1">
      <alignment horizontal="justify" vertical="center" wrapText="1"/>
    </xf>
    <xf numFmtId="0" fontId="1" fillId="5" borderId="11" xfId="0" applyFont="1" applyFill="1" applyBorder="1" applyAlignment="1">
      <alignment horizontal="justify" vertical="center" wrapText="1"/>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1" fillId="6" borderId="12" xfId="0" applyFont="1" applyFill="1" applyBorder="1" applyAlignment="1">
      <alignment horizontal="justify" vertical="center" wrapText="1"/>
    </xf>
    <xf numFmtId="0" fontId="1" fillId="6" borderId="9" xfId="0" applyFont="1" applyFill="1" applyBorder="1" applyAlignment="1">
      <alignment horizontal="justify" vertical="center" wrapText="1"/>
    </xf>
    <xf numFmtId="0" fontId="1" fillId="6" borderId="13" xfId="0" applyFont="1" applyFill="1" applyBorder="1" applyAlignment="1">
      <alignment horizontal="justify" vertical="center" wrapText="1"/>
    </xf>
    <xf numFmtId="0" fontId="1" fillId="4" borderId="10" xfId="0" applyFont="1" applyFill="1" applyBorder="1" applyAlignment="1">
      <alignment horizontal="right" vertical="center" wrapText="1"/>
    </xf>
    <xf numFmtId="0" fontId="1" fillId="4" borderId="9" xfId="0" applyFont="1" applyFill="1" applyBorder="1" applyAlignment="1">
      <alignment horizontal="right" vertical="center" wrapText="1"/>
    </xf>
    <xf numFmtId="0" fontId="1"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1" fillId="5" borderId="12" xfId="0" applyFont="1" applyFill="1" applyBorder="1" applyAlignment="1">
      <alignment horizontal="justify" vertical="center" wrapText="1"/>
    </xf>
    <xf numFmtId="0" fontId="3" fillId="0" borderId="22"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1" fillId="0" borderId="10" xfId="0" applyFont="1" applyBorder="1" applyAlignment="1">
      <alignment horizontal="right" vertical="center" wrapText="1"/>
    </xf>
    <xf numFmtId="0" fontId="1" fillId="0" borderId="9" xfId="0" applyFont="1" applyBorder="1" applyAlignment="1">
      <alignment horizontal="right" vertical="center" wrapText="1"/>
    </xf>
    <xf numFmtId="0" fontId="1" fillId="0" borderId="11" xfId="0" applyFont="1" applyBorder="1" applyAlignment="1">
      <alignment horizontal="right" vertical="center" wrapText="1"/>
    </xf>
    <xf numFmtId="0" fontId="2" fillId="4" borderId="26" xfId="0" applyFont="1" applyFill="1" applyBorder="1" applyAlignment="1">
      <alignment horizontal="center" vertical="center" wrapText="1"/>
    </xf>
    <xf numFmtId="0" fontId="2" fillId="4" borderId="25" xfId="0" applyFont="1" applyFill="1" applyBorder="1" applyAlignment="1">
      <alignment horizontal="center" vertical="center" wrapText="1"/>
    </xf>
    <xf numFmtId="0" fontId="5" fillId="5" borderId="9" xfId="0" applyFont="1" applyFill="1" applyBorder="1" applyAlignment="1">
      <alignment horizontal="justify" vertical="center" wrapText="1"/>
    </xf>
    <xf numFmtId="0" fontId="5" fillId="5" borderId="11" xfId="0" applyFont="1" applyFill="1" applyBorder="1" applyAlignment="1">
      <alignment horizontal="justify" vertical="center" wrapText="1"/>
    </xf>
    <xf numFmtId="0" fontId="2" fillId="0" borderId="0" xfId="0" applyFont="1" applyAlignment="1" applyProtection="1">
      <alignment horizontal="center" vertical="center" wrapText="1"/>
      <protection locked="0"/>
    </xf>
    <xf numFmtId="0" fontId="6" fillId="4" borderId="11" xfId="0" applyFont="1" applyFill="1" applyBorder="1" applyAlignment="1">
      <alignment horizontal="right" vertical="center" wrapText="1"/>
    </xf>
    <xf numFmtId="0" fontId="6" fillId="4" borderId="9" xfId="0" applyFont="1" applyFill="1" applyBorder="1" applyAlignment="1">
      <alignment horizontal="right" vertical="center" wrapText="1"/>
    </xf>
    <xf numFmtId="0" fontId="5" fillId="4" borderId="10" xfId="0" applyFont="1" applyFill="1" applyBorder="1" applyAlignment="1">
      <alignment horizontal="right" vertical="center" wrapText="1"/>
    </xf>
    <xf numFmtId="0" fontId="2" fillId="4" borderId="28" xfId="0" applyFont="1" applyFill="1" applyBorder="1" applyAlignment="1">
      <alignment horizontal="center" vertical="center" wrapText="1"/>
    </xf>
    <xf numFmtId="0" fontId="5" fillId="5" borderId="12" xfId="0" applyFont="1" applyFill="1" applyBorder="1" applyAlignment="1">
      <alignment horizontal="justify" vertical="center" wrapText="1"/>
    </xf>
    <xf numFmtId="0" fontId="8" fillId="3" borderId="21" xfId="0" applyFont="1" applyFill="1" applyBorder="1" applyAlignment="1">
      <alignment horizontal="center" vertical="center" wrapText="1"/>
    </xf>
    <xf numFmtId="0" fontId="1" fillId="0" borderId="0" xfId="0" applyFont="1" applyAlignment="1" applyProtection="1">
      <alignment horizontal="center" vertical="center" wrapText="1"/>
      <protection locked="0"/>
    </xf>
  </cellXfs>
  <cellStyles count="1">
    <cellStyle name="Normál" xfId="0" builtinId="0"/>
  </cellStyles>
  <dxfs count="0"/>
  <tableStyles count="0" defaultTableStyle="TableStyleMedium2" defaultPivotStyle="PivotStyleLight16"/>
  <colors>
    <mruColors>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E4B5"/>
  </sheetPr>
  <dimension ref="A1:M264"/>
  <sheetViews>
    <sheetView tabSelected="1" zoomScale="90" zoomScaleNormal="90" workbookViewId="0">
      <pane ySplit="1" topLeftCell="A2" activePane="bottomLeft" state="frozen"/>
      <selection pane="bottomLeft" activeCell="J6" sqref="J6"/>
    </sheetView>
  </sheetViews>
  <sheetFormatPr defaultColWidth="9.140625" defaultRowHeight="15.75" x14ac:dyDescent="0.25"/>
  <cols>
    <col min="1" max="1" width="12" style="4" customWidth="1"/>
    <col min="2" max="2" width="21.5703125" style="5" customWidth="1"/>
    <col min="3" max="3" width="23" style="4" customWidth="1"/>
    <col min="4" max="4" width="28.7109375" style="4" customWidth="1"/>
    <col min="5" max="5" width="24.5703125" style="4" customWidth="1"/>
    <col min="6" max="6" width="28" style="4" customWidth="1"/>
    <col min="7" max="7" width="24" style="4" customWidth="1"/>
    <col min="8" max="8" width="23.140625" style="4" customWidth="1"/>
    <col min="9" max="9" width="25.140625" style="4" customWidth="1"/>
    <col min="10" max="10" width="16.28515625" style="4" customWidth="1"/>
    <col min="11" max="11" width="11.28515625" style="4" customWidth="1"/>
    <col min="12" max="12" width="25.140625" style="4" customWidth="1"/>
    <col min="13" max="16384" width="9.140625" style="4"/>
  </cols>
  <sheetData>
    <row r="1" spans="1:13" s="5" customFormat="1" ht="48" thickBot="1" x14ac:dyDescent="0.3">
      <c r="A1" s="2" t="s">
        <v>0</v>
      </c>
      <c r="B1" s="1" t="s">
        <v>1</v>
      </c>
      <c r="C1" s="3" t="s">
        <v>2</v>
      </c>
      <c r="D1" s="3" t="s">
        <v>3</v>
      </c>
      <c r="E1" s="3" t="s">
        <v>4</v>
      </c>
      <c r="F1" s="3" t="s">
        <v>5</v>
      </c>
      <c r="G1" s="6" t="s">
        <v>6</v>
      </c>
      <c r="H1" s="7" t="s">
        <v>7</v>
      </c>
      <c r="I1" s="4"/>
      <c r="J1" s="4"/>
      <c r="K1" s="4"/>
      <c r="L1" s="4"/>
      <c r="M1" s="4"/>
    </row>
    <row r="2" spans="1:13" x14ac:dyDescent="0.25">
      <c r="A2" s="28">
        <v>1</v>
      </c>
      <c r="B2" s="31" t="s">
        <v>248</v>
      </c>
      <c r="C2" s="25" t="s">
        <v>10</v>
      </c>
      <c r="D2" s="25" t="s">
        <v>11</v>
      </c>
      <c r="E2" s="25" t="s">
        <v>12</v>
      </c>
      <c r="F2" s="25" t="s">
        <v>13</v>
      </c>
      <c r="G2" s="34" t="s">
        <v>133</v>
      </c>
      <c r="H2" s="35"/>
    </row>
    <row r="3" spans="1:13" ht="32.25" thickBot="1" x14ac:dyDescent="0.3">
      <c r="A3" s="29"/>
      <c r="B3" s="32"/>
      <c r="C3" s="26"/>
      <c r="D3" s="26"/>
      <c r="E3" s="26"/>
      <c r="F3" s="26"/>
      <c r="G3" s="8" t="s">
        <v>147</v>
      </c>
      <c r="H3" s="14">
        <v>3</v>
      </c>
      <c r="K3" s="15"/>
    </row>
    <row r="4" spans="1:13" x14ac:dyDescent="0.25">
      <c r="A4" s="29"/>
      <c r="B4" s="32"/>
      <c r="C4" s="26"/>
      <c r="D4" s="26"/>
      <c r="E4" s="26"/>
      <c r="F4" s="26"/>
      <c r="G4" s="34" t="s">
        <v>170</v>
      </c>
      <c r="H4" s="35"/>
    </row>
    <row r="5" spans="1:13" ht="47.25" x14ac:dyDescent="0.25">
      <c r="A5" s="29"/>
      <c r="B5" s="32"/>
      <c r="C5" s="26"/>
      <c r="D5" s="26"/>
      <c r="E5" s="26"/>
      <c r="F5" s="26"/>
      <c r="G5" s="8" t="s">
        <v>175</v>
      </c>
      <c r="H5" s="14">
        <v>2</v>
      </c>
      <c r="K5" s="15"/>
    </row>
    <row r="6" spans="1:13" ht="16.5" thickBot="1" x14ac:dyDescent="0.3">
      <c r="A6" s="29"/>
      <c r="B6" s="32"/>
      <c r="C6" s="27"/>
      <c r="D6" s="27"/>
      <c r="E6" s="27"/>
      <c r="F6" s="27"/>
      <c r="G6" s="36" t="s">
        <v>8</v>
      </c>
      <c r="H6" s="38">
        <f>SUM(H5,H3)</f>
        <v>5</v>
      </c>
    </row>
    <row r="7" spans="1:13" ht="150" customHeight="1" thickBot="1" x14ac:dyDescent="0.3">
      <c r="A7" s="30"/>
      <c r="B7" s="33"/>
      <c r="C7" s="40" t="s">
        <v>215</v>
      </c>
      <c r="D7" s="40"/>
      <c r="E7" s="40"/>
      <c r="F7" s="41"/>
      <c r="G7" s="37"/>
      <c r="H7" s="39"/>
    </row>
    <row r="8" spans="1:13" x14ac:dyDescent="0.25">
      <c r="A8" s="28">
        <v>2</v>
      </c>
      <c r="B8" s="31" t="s">
        <v>249</v>
      </c>
      <c r="C8" s="25" t="s">
        <v>14</v>
      </c>
      <c r="D8" s="25" t="s">
        <v>15</v>
      </c>
      <c r="E8" s="25" t="s">
        <v>16</v>
      </c>
      <c r="F8" s="25" t="s">
        <v>17</v>
      </c>
      <c r="G8" s="34" t="s">
        <v>127</v>
      </c>
      <c r="H8" s="35"/>
    </row>
    <row r="9" spans="1:13" ht="32.25" thickBot="1" x14ac:dyDescent="0.3">
      <c r="A9" s="29"/>
      <c r="B9" s="32"/>
      <c r="C9" s="26"/>
      <c r="D9" s="26"/>
      <c r="E9" s="26"/>
      <c r="F9" s="26"/>
      <c r="G9" s="8" t="s">
        <v>137</v>
      </c>
      <c r="H9" s="14">
        <v>1</v>
      </c>
      <c r="K9" s="15"/>
    </row>
    <row r="10" spans="1:13" x14ac:dyDescent="0.25">
      <c r="A10" s="29"/>
      <c r="B10" s="32"/>
      <c r="C10" s="26"/>
      <c r="D10" s="26"/>
      <c r="E10" s="26"/>
      <c r="F10" s="26"/>
      <c r="G10" s="34" t="s">
        <v>133</v>
      </c>
      <c r="H10" s="35"/>
    </row>
    <row r="11" spans="1:13" ht="32.25" thickBot="1" x14ac:dyDescent="0.3">
      <c r="A11" s="29"/>
      <c r="B11" s="32"/>
      <c r="C11" s="26"/>
      <c r="D11" s="26"/>
      <c r="E11" s="26"/>
      <c r="F11" s="26"/>
      <c r="G11" s="8" t="s">
        <v>149</v>
      </c>
      <c r="H11" s="14">
        <v>2</v>
      </c>
      <c r="K11" s="15"/>
    </row>
    <row r="12" spans="1:13" x14ac:dyDescent="0.25">
      <c r="A12" s="29"/>
      <c r="B12" s="32"/>
      <c r="C12" s="26"/>
      <c r="D12" s="26"/>
      <c r="E12" s="26"/>
      <c r="F12" s="26"/>
      <c r="G12" s="34" t="s">
        <v>170</v>
      </c>
      <c r="H12" s="35"/>
    </row>
    <row r="13" spans="1:13" ht="47.25" x14ac:dyDescent="0.25">
      <c r="A13" s="29"/>
      <c r="B13" s="32"/>
      <c r="C13" s="26"/>
      <c r="D13" s="26"/>
      <c r="E13" s="26"/>
      <c r="F13" s="26"/>
      <c r="G13" s="8" t="s">
        <v>177</v>
      </c>
      <c r="H13" s="14">
        <v>1</v>
      </c>
      <c r="K13" s="15"/>
    </row>
    <row r="14" spans="1:13" ht="147" customHeight="1" thickBot="1" x14ac:dyDescent="0.3">
      <c r="A14" s="29"/>
      <c r="B14" s="32"/>
      <c r="C14" s="27"/>
      <c r="D14" s="27"/>
      <c r="E14" s="27"/>
      <c r="F14" s="27"/>
      <c r="G14" s="36" t="s">
        <v>8</v>
      </c>
      <c r="H14" s="38">
        <f>SUM(H13,H11,H9)</f>
        <v>4</v>
      </c>
    </row>
    <row r="15" spans="1:13" ht="150" customHeight="1" thickBot="1" x14ac:dyDescent="0.3">
      <c r="A15" s="30"/>
      <c r="B15" s="33"/>
      <c r="C15" s="53" t="s">
        <v>214</v>
      </c>
      <c r="D15" s="40"/>
      <c r="E15" s="40"/>
      <c r="F15" s="41"/>
      <c r="G15" s="37"/>
      <c r="H15" s="39"/>
    </row>
    <row r="16" spans="1:13" x14ac:dyDescent="0.25">
      <c r="A16" s="28">
        <v>3</v>
      </c>
      <c r="B16" s="31" t="s">
        <v>249</v>
      </c>
      <c r="C16" s="25" t="s">
        <v>18</v>
      </c>
      <c r="D16" s="25" t="s">
        <v>19</v>
      </c>
      <c r="E16" s="25" t="s">
        <v>20</v>
      </c>
      <c r="F16" s="25" t="s">
        <v>21</v>
      </c>
      <c r="G16" s="34" t="s">
        <v>132</v>
      </c>
      <c r="H16" s="35"/>
    </row>
    <row r="17" spans="1:11" ht="31.5" x14ac:dyDescent="0.25">
      <c r="A17" s="29"/>
      <c r="B17" s="32"/>
      <c r="C17" s="26"/>
      <c r="D17" s="26"/>
      <c r="E17" s="26"/>
      <c r="F17" s="26"/>
      <c r="G17" s="8" t="s">
        <v>140</v>
      </c>
      <c r="H17" s="14">
        <v>1</v>
      </c>
    </row>
    <row r="18" spans="1:11" ht="31.5" x14ac:dyDescent="0.25">
      <c r="A18" s="29"/>
      <c r="B18" s="32"/>
      <c r="C18" s="26"/>
      <c r="D18" s="26"/>
      <c r="E18" s="26"/>
      <c r="F18" s="26"/>
      <c r="G18" s="8" t="s">
        <v>141</v>
      </c>
      <c r="H18" s="14">
        <v>1</v>
      </c>
      <c r="K18" s="15"/>
    </row>
    <row r="19" spans="1:11" ht="141" customHeight="1" thickBot="1" x14ac:dyDescent="0.3">
      <c r="A19" s="29"/>
      <c r="B19" s="32"/>
      <c r="C19" s="27"/>
      <c r="D19" s="27"/>
      <c r="E19" s="27"/>
      <c r="F19" s="27"/>
      <c r="G19" s="36" t="s">
        <v>8</v>
      </c>
      <c r="H19" s="38">
        <f>SUM(H17:H18)</f>
        <v>2</v>
      </c>
    </row>
    <row r="20" spans="1:11" ht="150" customHeight="1" thickBot="1" x14ac:dyDescent="0.3">
      <c r="A20" s="30"/>
      <c r="B20" s="33"/>
      <c r="C20" s="40" t="s">
        <v>213</v>
      </c>
      <c r="D20" s="40"/>
      <c r="E20" s="40"/>
      <c r="F20" s="41"/>
      <c r="G20" s="37"/>
      <c r="H20" s="39"/>
    </row>
    <row r="21" spans="1:11" x14ac:dyDescent="0.25">
      <c r="A21" s="28">
        <v>4</v>
      </c>
      <c r="B21" s="31" t="s">
        <v>249</v>
      </c>
      <c r="C21" s="25" t="s">
        <v>22</v>
      </c>
      <c r="D21" s="25" t="s">
        <v>23</v>
      </c>
      <c r="E21" s="25" t="s">
        <v>24</v>
      </c>
      <c r="F21" s="25" t="s">
        <v>25</v>
      </c>
      <c r="G21" s="34" t="s">
        <v>217</v>
      </c>
      <c r="H21" s="35"/>
    </row>
    <row r="22" spans="1:11" ht="31.5" x14ac:dyDescent="0.25">
      <c r="A22" s="29"/>
      <c r="B22" s="32"/>
      <c r="C22" s="26"/>
      <c r="D22" s="26"/>
      <c r="E22" s="26"/>
      <c r="F22" s="26"/>
      <c r="G22" s="8" t="s">
        <v>218</v>
      </c>
      <c r="H22" s="14">
        <v>3</v>
      </c>
    </row>
    <row r="23" spans="1:11" x14ac:dyDescent="0.25">
      <c r="A23" s="29"/>
      <c r="B23" s="32"/>
      <c r="C23" s="26"/>
      <c r="D23" s="26"/>
      <c r="E23" s="26"/>
      <c r="F23" s="26"/>
      <c r="G23" s="8" t="s">
        <v>219</v>
      </c>
      <c r="H23" s="14">
        <v>3</v>
      </c>
    </row>
    <row r="24" spans="1:11" ht="32.25" thickBot="1" x14ac:dyDescent="0.3">
      <c r="A24" s="29"/>
      <c r="B24" s="32"/>
      <c r="C24" s="26"/>
      <c r="D24" s="26"/>
      <c r="E24" s="26"/>
      <c r="F24" s="26"/>
      <c r="G24" s="8" t="s">
        <v>220</v>
      </c>
      <c r="H24" s="14">
        <v>3</v>
      </c>
    </row>
    <row r="25" spans="1:11" x14ac:dyDescent="0.25">
      <c r="A25" s="29"/>
      <c r="B25" s="32"/>
      <c r="C25" s="26"/>
      <c r="D25" s="26"/>
      <c r="E25" s="26"/>
      <c r="F25" s="26"/>
      <c r="G25" s="34" t="s">
        <v>125</v>
      </c>
      <c r="H25" s="35"/>
    </row>
    <row r="26" spans="1:11" x14ac:dyDescent="0.25">
      <c r="A26" s="29"/>
      <c r="B26" s="32"/>
      <c r="C26" s="26"/>
      <c r="D26" s="26"/>
      <c r="E26" s="26"/>
      <c r="F26" s="26"/>
      <c r="G26" s="8" t="s">
        <v>138</v>
      </c>
      <c r="H26" s="14">
        <v>2</v>
      </c>
      <c r="K26" s="15"/>
    </row>
    <row r="27" spans="1:11" ht="63" x14ac:dyDescent="0.25">
      <c r="A27" s="29"/>
      <c r="B27" s="32"/>
      <c r="C27" s="26"/>
      <c r="D27" s="26"/>
      <c r="E27" s="26"/>
      <c r="F27" s="26"/>
      <c r="G27" s="8" t="s">
        <v>139</v>
      </c>
      <c r="H27" s="14">
        <v>1</v>
      </c>
      <c r="K27" s="15"/>
    </row>
    <row r="28" spans="1:11" ht="16.5" thickBot="1" x14ac:dyDescent="0.3">
      <c r="A28" s="29"/>
      <c r="B28" s="32"/>
      <c r="C28" s="27"/>
      <c r="D28" s="27"/>
      <c r="E28" s="27"/>
      <c r="F28" s="27"/>
      <c r="G28" s="36" t="s">
        <v>8</v>
      </c>
      <c r="H28" s="38">
        <f>SUM(H26:H27,H24,H23,H22)</f>
        <v>12</v>
      </c>
    </row>
    <row r="29" spans="1:11" ht="150" customHeight="1" thickBot="1" x14ac:dyDescent="0.3">
      <c r="A29" s="30"/>
      <c r="B29" s="33"/>
      <c r="C29" s="40" t="s">
        <v>212</v>
      </c>
      <c r="D29" s="40"/>
      <c r="E29" s="40"/>
      <c r="F29" s="41"/>
      <c r="G29" s="37"/>
      <c r="H29" s="39"/>
    </row>
    <row r="30" spans="1:11" x14ac:dyDescent="0.25">
      <c r="A30" s="28">
        <v>5</v>
      </c>
      <c r="B30" s="31" t="s">
        <v>249</v>
      </c>
      <c r="C30" s="25" t="s">
        <v>26</v>
      </c>
      <c r="D30" s="25" t="s">
        <v>27</v>
      </c>
      <c r="E30" s="25" t="s">
        <v>28</v>
      </c>
      <c r="F30" s="25" t="s">
        <v>29</v>
      </c>
      <c r="G30" s="34" t="s">
        <v>125</v>
      </c>
      <c r="H30" s="35"/>
    </row>
    <row r="31" spans="1:11" ht="31.5" x14ac:dyDescent="0.25">
      <c r="A31" s="29"/>
      <c r="B31" s="32"/>
      <c r="C31" s="26"/>
      <c r="D31" s="26"/>
      <c r="E31" s="26"/>
      <c r="F31" s="26"/>
      <c r="G31" s="8" t="s">
        <v>135</v>
      </c>
      <c r="H31" s="14">
        <v>4</v>
      </c>
      <c r="K31" s="15"/>
    </row>
    <row r="32" spans="1:11" x14ac:dyDescent="0.25">
      <c r="A32" s="29"/>
      <c r="B32" s="32"/>
      <c r="C32" s="26"/>
      <c r="D32" s="26"/>
      <c r="E32" s="26"/>
      <c r="F32" s="26"/>
      <c r="G32" s="8" t="s">
        <v>138</v>
      </c>
      <c r="H32" s="14">
        <v>5</v>
      </c>
    </row>
    <row r="33" spans="1:11" ht="63" x14ac:dyDescent="0.25">
      <c r="A33" s="29"/>
      <c r="B33" s="32"/>
      <c r="C33" s="26"/>
      <c r="D33" s="26"/>
      <c r="E33" s="26"/>
      <c r="F33" s="26"/>
      <c r="G33" s="8" t="s">
        <v>126</v>
      </c>
      <c r="H33" s="14">
        <v>4</v>
      </c>
      <c r="K33" s="15"/>
    </row>
    <row r="34" spans="1:11" ht="108" customHeight="1" thickBot="1" x14ac:dyDescent="0.3">
      <c r="A34" s="29"/>
      <c r="B34" s="32"/>
      <c r="C34" s="27"/>
      <c r="D34" s="27"/>
      <c r="E34" s="27"/>
      <c r="F34" s="27"/>
      <c r="G34" s="36" t="s">
        <v>8</v>
      </c>
      <c r="H34" s="38">
        <f>SUM(H31:H33)</f>
        <v>13</v>
      </c>
    </row>
    <row r="35" spans="1:11" ht="150" customHeight="1" thickBot="1" x14ac:dyDescent="0.3">
      <c r="A35" s="30"/>
      <c r="B35" s="33"/>
      <c r="C35" s="40" t="s">
        <v>211</v>
      </c>
      <c r="D35" s="40"/>
      <c r="E35" s="40"/>
      <c r="F35" s="41"/>
      <c r="G35" s="37"/>
      <c r="H35" s="39"/>
    </row>
    <row r="36" spans="1:11" x14ac:dyDescent="0.25">
      <c r="A36" s="28">
        <v>6</v>
      </c>
      <c r="B36" s="31" t="s">
        <v>250</v>
      </c>
      <c r="C36" s="25" t="s">
        <v>30</v>
      </c>
      <c r="D36" s="25" t="s">
        <v>31</v>
      </c>
      <c r="E36" s="25" t="s">
        <v>32</v>
      </c>
      <c r="F36" s="25" t="s">
        <v>33</v>
      </c>
      <c r="G36" s="34" t="s">
        <v>221</v>
      </c>
      <c r="H36" s="35"/>
    </row>
    <row r="37" spans="1:11" x14ac:dyDescent="0.25">
      <c r="A37" s="29"/>
      <c r="B37" s="32"/>
      <c r="C37" s="26"/>
      <c r="D37" s="26"/>
      <c r="E37" s="26"/>
      <c r="F37" s="26"/>
      <c r="G37" s="8" t="s">
        <v>222</v>
      </c>
      <c r="H37" s="14">
        <v>10</v>
      </c>
    </row>
    <row r="38" spans="1:11" ht="31.5" x14ac:dyDescent="0.25">
      <c r="A38" s="29"/>
      <c r="B38" s="32"/>
      <c r="C38" s="26"/>
      <c r="D38" s="26"/>
      <c r="E38" s="26"/>
      <c r="F38" s="26"/>
      <c r="G38" s="8" t="s">
        <v>223</v>
      </c>
      <c r="H38" s="14">
        <v>10</v>
      </c>
    </row>
    <row r="39" spans="1:11" ht="31.5" x14ac:dyDescent="0.25">
      <c r="A39" s="29"/>
      <c r="B39" s="32"/>
      <c r="C39" s="26"/>
      <c r="D39" s="26"/>
      <c r="E39" s="26"/>
      <c r="F39" s="26"/>
      <c r="G39" s="8" t="s">
        <v>224</v>
      </c>
      <c r="H39" s="14">
        <v>10</v>
      </c>
    </row>
    <row r="40" spans="1:11" ht="48" thickBot="1" x14ac:dyDescent="0.3">
      <c r="A40" s="29"/>
      <c r="B40" s="32"/>
      <c r="C40" s="26"/>
      <c r="D40" s="26"/>
      <c r="E40" s="26"/>
      <c r="F40" s="26"/>
      <c r="G40" s="8" t="s">
        <v>225</v>
      </c>
      <c r="H40" s="14">
        <v>6</v>
      </c>
    </row>
    <row r="41" spans="1:11" x14ac:dyDescent="0.25">
      <c r="A41" s="29"/>
      <c r="B41" s="32"/>
      <c r="C41" s="26"/>
      <c r="D41" s="26"/>
      <c r="E41" s="26"/>
      <c r="F41" s="26"/>
      <c r="G41" s="34" t="s">
        <v>226</v>
      </c>
      <c r="H41" s="35"/>
    </row>
    <row r="42" spans="1:11" ht="78.75" x14ac:dyDescent="0.25">
      <c r="A42" s="29"/>
      <c r="B42" s="32"/>
      <c r="C42" s="26"/>
      <c r="D42" s="26"/>
      <c r="E42" s="26"/>
      <c r="F42" s="26"/>
      <c r="G42" s="8" t="s">
        <v>227</v>
      </c>
      <c r="H42" s="14">
        <v>12</v>
      </c>
    </row>
    <row r="43" spans="1:11" ht="63" x14ac:dyDescent="0.25">
      <c r="A43" s="29"/>
      <c r="B43" s="32"/>
      <c r="C43" s="26"/>
      <c r="D43" s="26"/>
      <c r="E43" s="26"/>
      <c r="F43" s="26"/>
      <c r="G43" s="8" t="s">
        <v>228</v>
      </c>
      <c r="H43" s="14">
        <v>12</v>
      </c>
    </row>
    <row r="44" spans="1:11" ht="31.5" x14ac:dyDescent="0.25">
      <c r="A44" s="29"/>
      <c r="B44" s="32"/>
      <c r="C44" s="26"/>
      <c r="D44" s="26"/>
      <c r="E44" s="26"/>
      <c r="F44" s="26"/>
      <c r="G44" s="8" t="s">
        <v>229</v>
      </c>
      <c r="H44" s="14">
        <v>12</v>
      </c>
    </row>
    <row r="45" spans="1:11" ht="63" x14ac:dyDescent="0.25">
      <c r="A45" s="29"/>
      <c r="B45" s="32"/>
      <c r="C45" s="26"/>
      <c r="D45" s="26"/>
      <c r="E45" s="26"/>
      <c r="F45" s="26"/>
      <c r="G45" s="8" t="s">
        <v>230</v>
      </c>
      <c r="H45" s="14">
        <v>5</v>
      </c>
    </row>
    <row r="46" spans="1:11" ht="63" x14ac:dyDescent="0.25">
      <c r="A46" s="29"/>
      <c r="B46" s="32"/>
      <c r="C46" s="26"/>
      <c r="D46" s="26"/>
      <c r="E46" s="26"/>
      <c r="F46" s="26"/>
      <c r="G46" s="8" t="s">
        <v>231</v>
      </c>
      <c r="H46" s="14">
        <v>5</v>
      </c>
    </row>
    <row r="47" spans="1:11" ht="47.25" x14ac:dyDescent="0.25">
      <c r="A47" s="29"/>
      <c r="B47" s="32"/>
      <c r="C47" s="26"/>
      <c r="D47" s="26"/>
      <c r="E47" s="26"/>
      <c r="F47" s="26"/>
      <c r="G47" s="8" t="s">
        <v>232</v>
      </c>
      <c r="H47" s="14">
        <v>5</v>
      </c>
    </row>
    <row r="48" spans="1:11" x14ac:dyDescent="0.25">
      <c r="A48" s="29"/>
      <c r="B48" s="32"/>
      <c r="C48" s="26"/>
      <c r="D48" s="26"/>
      <c r="E48" s="26"/>
      <c r="F48" s="26"/>
      <c r="G48" s="8" t="s">
        <v>233</v>
      </c>
      <c r="H48" s="14">
        <v>8</v>
      </c>
    </row>
    <row r="49" spans="1:11" ht="31.5" x14ac:dyDescent="0.25">
      <c r="A49" s="29"/>
      <c r="B49" s="32"/>
      <c r="C49" s="26"/>
      <c r="D49" s="26"/>
      <c r="E49" s="26"/>
      <c r="F49" s="26"/>
      <c r="G49" s="8" t="s">
        <v>234</v>
      </c>
      <c r="H49" s="14">
        <v>4</v>
      </c>
    </row>
    <row r="50" spans="1:11" ht="47.25" x14ac:dyDescent="0.25">
      <c r="A50" s="29"/>
      <c r="B50" s="32"/>
      <c r="C50" s="26"/>
      <c r="D50" s="26"/>
      <c r="E50" s="26"/>
      <c r="F50" s="26"/>
      <c r="G50" s="8" t="s">
        <v>235</v>
      </c>
      <c r="H50" s="14">
        <v>5</v>
      </c>
    </row>
    <row r="51" spans="1:11" ht="32.25" thickBot="1" x14ac:dyDescent="0.3">
      <c r="A51" s="29"/>
      <c r="B51" s="32"/>
      <c r="C51" s="26"/>
      <c r="D51" s="26"/>
      <c r="E51" s="26"/>
      <c r="F51" s="26"/>
      <c r="G51" s="8" t="s">
        <v>236</v>
      </c>
      <c r="H51" s="14">
        <v>4</v>
      </c>
    </row>
    <row r="52" spans="1:11" x14ac:dyDescent="0.25">
      <c r="A52" s="29"/>
      <c r="B52" s="32"/>
      <c r="C52" s="26"/>
      <c r="D52" s="26"/>
      <c r="E52" s="26"/>
      <c r="F52" s="26"/>
      <c r="G52" s="34" t="s">
        <v>125</v>
      </c>
      <c r="H52" s="35"/>
    </row>
    <row r="53" spans="1:11" ht="63" x14ac:dyDescent="0.25">
      <c r="A53" s="29"/>
      <c r="B53" s="32"/>
      <c r="C53" s="26"/>
      <c r="D53" s="26"/>
      <c r="E53" s="26"/>
      <c r="F53" s="26"/>
      <c r="G53" s="8" t="s">
        <v>139</v>
      </c>
      <c r="H53" s="14">
        <v>1</v>
      </c>
    </row>
    <row r="54" spans="1:11" ht="16.5" thickBot="1" x14ac:dyDescent="0.3">
      <c r="A54" s="29"/>
      <c r="B54" s="32"/>
      <c r="C54" s="27"/>
      <c r="D54" s="27"/>
      <c r="E54" s="27"/>
      <c r="F54" s="27"/>
      <c r="G54" s="36" t="s">
        <v>8</v>
      </c>
      <c r="H54" s="38">
        <f>SUM(H37:H53)</f>
        <v>109</v>
      </c>
    </row>
    <row r="55" spans="1:11" ht="150" customHeight="1" thickBot="1" x14ac:dyDescent="0.3">
      <c r="A55" s="30"/>
      <c r="B55" s="33"/>
      <c r="C55" s="40" t="s">
        <v>210</v>
      </c>
      <c r="D55" s="40"/>
      <c r="E55" s="40"/>
      <c r="F55" s="41"/>
      <c r="G55" s="37"/>
      <c r="H55" s="39"/>
    </row>
    <row r="56" spans="1:11" ht="15.75" customHeight="1" x14ac:dyDescent="0.25">
      <c r="A56" s="28">
        <v>7</v>
      </c>
      <c r="B56" s="31" t="s">
        <v>251</v>
      </c>
      <c r="C56" s="25" t="s">
        <v>34</v>
      </c>
      <c r="D56" s="25" t="s">
        <v>35</v>
      </c>
      <c r="E56" s="25" t="s">
        <v>36</v>
      </c>
      <c r="F56" s="25" t="s">
        <v>37</v>
      </c>
      <c r="G56" s="34" t="s">
        <v>243</v>
      </c>
      <c r="H56" s="35"/>
    </row>
    <row r="57" spans="1:11" ht="31.5" x14ac:dyDescent="0.25">
      <c r="A57" s="29"/>
      <c r="B57" s="32"/>
      <c r="C57" s="26"/>
      <c r="D57" s="26"/>
      <c r="E57" s="26"/>
      <c r="F57" s="26"/>
      <c r="G57" s="8" t="s">
        <v>244</v>
      </c>
      <c r="H57" s="14">
        <v>1</v>
      </c>
    </row>
    <row r="58" spans="1:11" ht="47.25" x14ac:dyDescent="0.25">
      <c r="A58" s="29"/>
      <c r="B58" s="32"/>
      <c r="C58" s="26"/>
      <c r="D58" s="26"/>
      <c r="E58" s="26"/>
      <c r="F58" s="26"/>
      <c r="G58" s="8" t="s">
        <v>245</v>
      </c>
      <c r="H58" s="14">
        <v>9</v>
      </c>
    </row>
    <row r="59" spans="1:11" ht="31.5" x14ac:dyDescent="0.25">
      <c r="A59" s="29"/>
      <c r="B59" s="32"/>
      <c r="C59" s="26"/>
      <c r="D59" s="26"/>
      <c r="E59" s="26"/>
      <c r="F59" s="26"/>
      <c r="G59" s="8" t="s">
        <v>244</v>
      </c>
      <c r="H59" s="14">
        <v>2</v>
      </c>
    </row>
    <row r="60" spans="1:11" ht="63" x14ac:dyDescent="0.25">
      <c r="A60" s="29"/>
      <c r="B60" s="32"/>
      <c r="C60" s="26"/>
      <c r="D60" s="26"/>
      <c r="E60" s="26"/>
      <c r="F60" s="26"/>
      <c r="G60" s="8" t="s">
        <v>246</v>
      </c>
      <c r="H60" s="14">
        <v>5</v>
      </c>
    </row>
    <row r="61" spans="1:11" ht="16.5" thickBot="1" x14ac:dyDescent="0.3">
      <c r="A61" s="29"/>
      <c r="B61" s="32"/>
      <c r="C61" s="26"/>
      <c r="D61" s="26"/>
      <c r="E61" s="26"/>
      <c r="F61" s="26"/>
      <c r="G61" s="8" t="s">
        <v>247</v>
      </c>
      <c r="H61" s="14">
        <v>1</v>
      </c>
    </row>
    <row r="62" spans="1:11" x14ac:dyDescent="0.25">
      <c r="A62" s="29"/>
      <c r="B62" s="32"/>
      <c r="C62" s="26"/>
      <c r="D62" s="26"/>
      <c r="E62" s="26"/>
      <c r="F62" s="26"/>
      <c r="G62" s="34" t="s">
        <v>132</v>
      </c>
      <c r="H62" s="35"/>
    </row>
    <row r="63" spans="1:11" ht="31.5" x14ac:dyDescent="0.25">
      <c r="A63" s="29"/>
      <c r="B63" s="32"/>
      <c r="C63" s="26"/>
      <c r="D63" s="26"/>
      <c r="E63" s="26"/>
      <c r="F63" s="26"/>
      <c r="G63" s="8" t="s">
        <v>141</v>
      </c>
      <c r="H63" s="14">
        <v>1</v>
      </c>
    </row>
    <row r="64" spans="1:11" x14ac:dyDescent="0.25">
      <c r="A64" s="29"/>
      <c r="B64" s="32"/>
      <c r="C64" s="26"/>
      <c r="D64" s="26"/>
      <c r="E64" s="26"/>
      <c r="F64" s="26"/>
      <c r="G64" s="8" t="s">
        <v>144</v>
      </c>
      <c r="H64" s="14">
        <v>2</v>
      </c>
      <c r="K64" s="15"/>
    </row>
    <row r="65" spans="1:11" x14ac:dyDescent="0.25">
      <c r="A65" s="29"/>
      <c r="B65" s="32"/>
      <c r="C65" s="26"/>
      <c r="D65" s="26"/>
      <c r="E65" s="26"/>
      <c r="F65" s="26"/>
      <c r="G65" s="8" t="s">
        <v>145</v>
      </c>
      <c r="H65" s="14">
        <v>5</v>
      </c>
      <c r="K65" s="15"/>
    </row>
    <row r="66" spans="1:11" x14ac:dyDescent="0.25">
      <c r="A66" s="29"/>
      <c r="B66" s="32"/>
      <c r="C66" s="26"/>
      <c r="D66" s="26"/>
      <c r="E66" s="26"/>
      <c r="F66" s="26"/>
      <c r="G66" s="8" t="s">
        <v>146</v>
      </c>
      <c r="H66" s="14">
        <v>1</v>
      </c>
      <c r="K66" s="15"/>
    </row>
    <row r="67" spans="1:11" ht="105.75" customHeight="1" thickBot="1" x14ac:dyDescent="0.3">
      <c r="A67" s="29"/>
      <c r="B67" s="32"/>
      <c r="C67" s="27"/>
      <c r="D67" s="27"/>
      <c r="E67" s="27"/>
      <c r="F67" s="27"/>
      <c r="G67" s="36" t="s">
        <v>8</v>
      </c>
      <c r="H67" s="38">
        <f>SUM(H57:H66)</f>
        <v>27</v>
      </c>
    </row>
    <row r="68" spans="1:11" ht="150" customHeight="1" thickBot="1" x14ac:dyDescent="0.3">
      <c r="A68" s="30"/>
      <c r="B68" s="33"/>
      <c r="C68" s="40" t="s">
        <v>209</v>
      </c>
      <c r="D68" s="40"/>
      <c r="E68" s="40"/>
      <c r="F68" s="41"/>
      <c r="G68" s="37"/>
      <c r="H68" s="39"/>
    </row>
    <row r="69" spans="1:11" x14ac:dyDescent="0.25">
      <c r="A69" s="28">
        <v>8</v>
      </c>
      <c r="B69" s="31" t="s">
        <v>251</v>
      </c>
      <c r="C69" s="25" t="s">
        <v>38</v>
      </c>
      <c r="D69" s="25" t="s">
        <v>39</v>
      </c>
      <c r="E69" s="54" t="s">
        <v>36</v>
      </c>
      <c r="F69" s="25" t="s">
        <v>40</v>
      </c>
      <c r="G69" s="34" t="s">
        <v>132</v>
      </c>
      <c r="H69" s="35"/>
    </row>
    <row r="70" spans="1:11" ht="31.5" x14ac:dyDescent="0.25">
      <c r="A70" s="29"/>
      <c r="B70" s="32"/>
      <c r="C70" s="26"/>
      <c r="D70" s="26"/>
      <c r="E70" s="55"/>
      <c r="F70" s="26"/>
      <c r="G70" s="8" t="s">
        <v>140</v>
      </c>
      <c r="H70" s="14">
        <v>1</v>
      </c>
    </row>
    <row r="71" spans="1:11" ht="31.5" x14ac:dyDescent="0.25">
      <c r="A71" s="29"/>
      <c r="B71" s="32"/>
      <c r="C71" s="26"/>
      <c r="D71" s="26"/>
      <c r="E71" s="55"/>
      <c r="F71" s="26"/>
      <c r="G71" s="8" t="s">
        <v>142</v>
      </c>
      <c r="H71" s="14">
        <v>1</v>
      </c>
      <c r="K71" s="15"/>
    </row>
    <row r="72" spans="1:11" x14ac:dyDescent="0.25">
      <c r="A72" s="29"/>
      <c r="B72" s="32"/>
      <c r="C72" s="26"/>
      <c r="D72" s="26"/>
      <c r="E72" s="55"/>
      <c r="F72" s="26"/>
      <c r="G72" s="8" t="s">
        <v>144</v>
      </c>
      <c r="H72" s="14">
        <v>1</v>
      </c>
    </row>
    <row r="73" spans="1:11" x14ac:dyDescent="0.25">
      <c r="A73" s="29"/>
      <c r="B73" s="32"/>
      <c r="C73" s="26"/>
      <c r="D73" s="26"/>
      <c r="E73" s="55"/>
      <c r="F73" s="26"/>
      <c r="G73" s="8" t="s">
        <v>146</v>
      </c>
      <c r="H73" s="14">
        <v>1</v>
      </c>
    </row>
    <row r="74" spans="1:11" ht="141" customHeight="1" thickBot="1" x14ac:dyDescent="0.3">
      <c r="A74" s="29"/>
      <c r="B74" s="32"/>
      <c r="C74" s="27"/>
      <c r="D74" s="27"/>
      <c r="E74" s="56"/>
      <c r="F74" s="27"/>
      <c r="G74" s="36" t="s">
        <v>8</v>
      </c>
      <c r="H74" s="38">
        <f>SUM(H70:H73)</f>
        <v>4</v>
      </c>
    </row>
    <row r="75" spans="1:11" ht="150" customHeight="1" thickBot="1" x14ac:dyDescent="0.3">
      <c r="A75" s="30"/>
      <c r="B75" s="33"/>
      <c r="C75" s="40" t="s">
        <v>208</v>
      </c>
      <c r="D75" s="40"/>
      <c r="E75" s="40"/>
      <c r="F75" s="41"/>
      <c r="G75" s="37"/>
      <c r="H75" s="39"/>
    </row>
    <row r="76" spans="1:11" x14ac:dyDescent="0.25">
      <c r="A76" s="28">
        <v>9</v>
      </c>
      <c r="B76" s="31" t="s">
        <v>252</v>
      </c>
      <c r="C76" s="25" t="s">
        <v>41</v>
      </c>
      <c r="D76" s="25" t="s">
        <v>42</v>
      </c>
      <c r="E76" s="25" t="s">
        <v>43</v>
      </c>
      <c r="F76" s="25" t="s">
        <v>44</v>
      </c>
      <c r="G76" s="34" t="s">
        <v>132</v>
      </c>
      <c r="H76" s="35"/>
      <c r="I76" s="15"/>
    </row>
    <row r="77" spans="1:11" ht="31.5" x14ac:dyDescent="0.25">
      <c r="A77" s="29"/>
      <c r="B77" s="32"/>
      <c r="C77" s="26"/>
      <c r="D77" s="26"/>
      <c r="E77" s="26"/>
      <c r="F77" s="26"/>
      <c r="G77" s="8" t="s">
        <v>140</v>
      </c>
      <c r="H77" s="14">
        <v>1</v>
      </c>
    </row>
    <row r="78" spans="1:11" ht="31.5" x14ac:dyDescent="0.25">
      <c r="A78" s="29"/>
      <c r="B78" s="32"/>
      <c r="C78" s="26"/>
      <c r="D78" s="26"/>
      <c r="E78" s="26"/>
      <c r="F78" s="26"/>
      <c r="G78" s="8" t="s">
        <v>141</v>
      </c>
      <c r="H78" s="14">
        <v>1</v>
      </c>
    </row>
    <row r="79" spans="1:11" ht="16.5" thickBot="1" x14ac:dyDescent="0.3">
      <c r="A79" s="29"/>
      <c r="B79" s="32"/>
      <c r="C79" s="26"/>
      <c r="D79" s="26"/>
      <c r="E79" s="26"/>
      <c r="F79" s="26"/>
      <c r="G79" s="8" t="s">
        <v>146</v>
      </c>
      <c r="H79" s="14">
        <v>3</v>
      </c>
    </row>
    <row r="80" spans="1:11" x14ac:dyDescent="0.25">
      <c r="A80" s="29"/>
      <c r="B80" s="32"/>
      <c r="C80" s="26"/>
      <c r="D80" s="26"/>
      <c r="E80" s="26"/>
      <c r="F80" s="26"/>
      <c r="G80" s="34" t="s">
        <v>133</v>
      </c>
      <c r="H80" s="35"/>
    </row>
    <row r="81" spans="1:11" ht="32.25" thickBot="1" x14ac:dyDescent="0.3">
      <c r="A81" s="29"/>
      <c r="B81" s="32"/>
      <c r="C81" s="26"/>
      <c r="D81" s="26"/>
      <c r="E81" s="26"/>
      <c r="F81" s="26"/>
      <c r="G81" s="8" t="s">
        <v>149</v>
      </c>
      <c r="H81" s="14">
        <v>2</v>
      </c>
    </row>
    <row r="82" spans="1:11" x14ac:dyDescent="0.25">
      <c r="A82" s="29"/>
      <c r="B82" s="32"/>
      <c r="C82" s="26"/>
      <c r="D82" s="26"/>
      <c r="E82" s="26"/>
      <c r="F82" s="26"/>
      <c r="G82" s="34" t="s">
        <v>170</v>
      </c>
      <c r="H82" s="35"/>
    </row>
    <row r="83" spans="1:11" ht="47.25" x14ac:dyDescent="0.25">
      <c r="A83" s="29"/>
      <c r="B83" s="32"/>
      <c r="C83" s="26"/>
      <c r="D83" s="26"/>
      <c r="E83" s="26"/>
      <c r="F83" s="26"/>
      <c r="G83" s="8" t="s">
        <v>177</v>
      </c>
      <c r="H83" s="14">
        <v>1</v>
      </c>
    </row>
    <row r="84" spans="1:11" ht="131.25" customHeight="1" thickBot="1" x14ac:dyDescent="0.3">
      <c r="A84" s="29"/>
      <c r="B84" s="32"/>
      <c r="C84" s="27"/>
      <c r="D84" s="27"/>
      <c r="E84" s="27"/>
      <c r="F84" s="27"/>
      <c r="G84" s="36" t="s">
        <v>8</v>
      </c>
      <c r="H84" s="38">
        <f>SUM(H77:H83)</f>
        <v>8</v>
      </c>
    </row>
    <row r="85" spans="1:11" ht="150" customHeight="1" thickBot="1" x14ac:dyDescent="0.3">
      <c r="A85" s="30"/>
      <c r="B85" s="33"/>
      <c r="C85" s="40" t="s">
        <v>207</v>
      </c>
      <c r="D85" s="40"/>
      <c r="E85" s="40"/>
      <c r="F85" s="41"/>
      <c r="G85" s="37"/>
      <c r="H85" s="39"/>
    </row>
    <row r="86" spans="1:11" x14ac:dyDescent="0.25">
      <c r="A86" s="28">
        <v>10</v>
      </c>
      <c r="B86" s="31" t="s">
        <v>248</v>
      </c>
      <c r="C86" s="25" t="s">
        <v>45</v>
      </c>
      <c r="D86" s="25" t="s">
        <v>46</v>
      </c>
      <c r="E86" s="25" t="s">
        <v>47</v>
      </c>
      <c r="F86" s="25" t="s">
        <v>48</v>
      </c>
      <c r="G86" s="34" t="s">
        <v>157</v>
      </c>
      <c r="H86" s="35"/>
    </row>
    <row r="87" spans="1:11" x14ac:dyDescent="0.25">
      <c r="A87" s="29"/>
      <c r="B87" s="32"/>
      <c r="C87" s="26"/>
      <c r="D87" s="26"/>
      <c r="E87" s="26"/>
      <c r="F87" s="26"/>
      <c r="G87" s="8" t="s">
        <v>262</v>
      </c>
      <c r="H87" s="14">
        <v>10</v>
      </c>
      <c r="I87" s="15"/>
    </row>
    <row r="88" spans="1:11" ht="31.5" x14ac:dyDescent="0.25">
      <c r="A88" s="29"/>
      <c r="B88" s="32"/>
      <c r="C88" s="26"/>
      <c r="D88" s="26"/>
      <c r="E88" s="26"/>
      <c r="F88" s="26"/>
      <c r="G88" s="8" t="s">
        <v>158</v>
      </c>
      <c r="H88" s="14">
        <v>15</v>
      </c>
      <c r="K88" s="15"/>
    </row>
    <row r="89" spans="1:11" ht="31.5" x14ac:dyDescent="0.25">
      <c r="A89" s="29"/>
      <c r="B89" s="32"/>
      <c r="C89" s="26"/>
      <c r="D89" s="26"/>
      <c r="E89" s="26"/>
      <c r="F89" s="26"/>
      <c r="G89" s="8" t="s">
        <v>159</v>
      </c>
      <c r="H89" s="14">
        <v>22</v>
      </c>
      <c r="K89" s="15"/>
    </row>
    <row r="90" spans="1:11" ht="47.25" x14ac:dyDescent="0.25">
      <c r="A90" s="29"/>
      <c r="B90" s="32"/>
      <c r="C90" s="26"/>
      <c r="D90" s="26"/>
      <c r="E90" s="26"/>
      <c r="F90" s="26"/>
      <c r="G90" s="8" t="s">
        <v>160</v>
      </c>
      <c r="H90" s="14">
        <v>22</v>
      </c>
      <c r="K90" s="15"/>
    </row>
    <row r="91" spans="1:11" ht="63.75" thickBot="1" x14ac:dyDescent="0.3">
      <c r="A91" s="29"/>
      <c r="B91" s="32"/>
      <c r="C91" s="26"/>
      <c r="D91" s="26"/>
      <c r="E91" s="26"/>
      <c r="F91" s="26"/>
      <c r="G91" s="8" t="s">
        <v>161</v>
      </c>
      <c r="H91" s="14">
        <v>12</v>
      </c>
      <c r="K91" s="15"/>
    </row>
    <row r="92" spans="1:11" x14ac:dyDescent="0.25">
      <c r="A92" s="29"/>
      <c r="B92" s="32"/>
      <c r="C92" s="26"/>
      <c r="D92" s="26"/>
      <c r="E92" s="26"/>
      <c r="F92" s="26"/>
      <c r="G92" s="34" t="s">
        <v>237</v>
      </c>
      <c r="H92" s="35"/>
      <c r="K92" s="15"/>
    </row>
    <row r="93" spans="1:11" ht="31.5" x14ac:dyDescent="0.25">
      <c r="A93" s="29"/>
      <c r="B93" s="32"/>
      <c r="C93" s="26"/>
      <c r="D93" s="26"/>
      <c r="E93" s="26"/>
      <c r="F93" s="26"/>
      <c r="G93" s="8" t="s">
        <v>238</v>
      </c>
      <c r="H93" s="14">
        <v>3</v>
      </c>
      <c r="K93" s="15"/>
    </row>
    <row r="94" spans="1:11" ht="31.5" x14ac:dyDescent="0.25">
      <c r="A94" s="29"/>
      <c r="B94" s="32"/>
      <c r="C94" s="26"/>
      <c r="D94" s="26"/>
      <c r="E94" s="26"/>
      <c r="F94" s="26"/>
      <c r="G94" s="8" t="s">
        <v>239</v>
      </c>
      <c r="H94" s="14">
        <v>2</v>
      </c>
      <c r="K94" s="15"/>
    </row>
    <row r="95" spans="1:11" ht="31.5" x14ac:dyDescent="0.25">
      <c r="A95" s="29"/>
      <c r="B95" s="32"/>
      <c r="C95" s="26"/>
      <c r="D95" s="26"/>
      <c r="E95" s="26"/>
      <c r="F95" s="26"/>
      <c r="G95" s="8" t="s">
        <v>240</v>
      </c>
      <c r="H95" s="14">
        <v>8</v>
      </c>
      <c r="K95" s="15"/>
    </row>
    <row r="96" spans="1:11" ht="31.5" x14ac:dyDescent="0.25">
      <c r="A96" s="29"/>
      <c r="B96" s="32"/>
      <c r="C96" s="26"/>
      <c r="D96" s="26"/>
      <c r="E96" s="26"/>
      <c r="F96" s="26"/>
      <c r="G96" s="8" t="s">
        <v>241</v>
      </c>
      <c r="H96" s="14">
        <v>3</v>
      </c>
      <c r="K96" s="15"/>
    </row>
    <row r="97" spans="1:11" ht="48" thickBot="1" x14ac:dyDescent="0.3">
      <c r="A97" s="29"/>
      <c r="B97" s="32"/>
      <c r="C97" s="26"/>
      <c r="D97" s="26"/>
      <c r="E97" s="26"/>
      <c r="F97" s="26"/>
      <c r="G97" s="8" t="s">
        <v>242</v>
      </c>
      <c r="H97" s="14">
        <v>2</v>
      </c>
      <c r="K97" s="15"/>
    </row>
    <row r="98" spans="1:11" x14ac:dyDescent="0.25">
      <c r="A98" s="29"/>
      <c r="B98" s="32"/>
      <c r="C98" s="26"/>
      <c r="D98" s="26"/>
      <c r="E98" s="26"/>
      <c r="F98" s="26"/>
      <c r="G98" s="34" t="s">
        <v>133</v>
      </c>
      <c r="H98" s="35"/>
    </row>
    <row r="99" spans="1:11" ht="31.5" x14ac:dyDescent="0.25">
      <c r="A99" s="29"/>
      <c r="B99" s="32"/>
      <c r="C99" s="26"/>
      <c r="D99" s="26"/>
      <c r="E99" s="26"/>
      <c r="F99" s="26"/>
      <c r="G99" s="8" t="s">
        <v>134</v>
      </c>
      <c r="H99" s="14">
        <v>16</v>
      </c>
    </row>
    <row r="100" spans="1:11" ht="32.25" thickBot="1" x14ac:dyDescent="0.3">
      <c r="A100" s="29"/>
      <c r="B100" s="32"/>
      <c r="C100" s="26"/>
      <c r="D100" s="26"/>
      <c r="E100" s="26"/>
      <c r="F100" s="26"/>
      <c r="G100" s="8" t="s">
        <v>149</v>
      </c>
      <c r="H100" s="14">
        <v>2</v>
      </c>
    </row>
    <row r="101" spans="1:11" x14ac:dyDescent="0.25">
      <c r="A101" s="29"/>
      <c r="B101" s="32"/>
      <c r="C101" s="26"/>
      <c r="D101" s="26"/>
      <c r="E101" s="26"/>
      <c r="F101" s="26"/>
      <c r="G101" s="34" t="s">
        <v>170</v>
      </c>
      <c r="H101" s="35"/>
    </row>
    <row r="102" spans="1:11" ht="47.25" x14ac:dyDescent="0.25">
      <c r="A102" s="29"/>
      <c r="B102" s="32"/>
      <c r="C102" s="26"/>
      <c r="D102" s="26"/>
      <c r="E102" s="26"/>
      <c r="F102" s="26"/>
      <c r="G102" s="8" t="s">
        <v>177</v>
      </c>
      <c r="H102" s="14">
        <v>1</v>
      </c>
    </row>
    <row r="103" spans="1:11" ht="16.5" thickBot="1" x14ac:dyDescent="0.3">
      <c r="A103" s="29"/>
      <c r="B103" s="32"/>
      <c r="C103" s="27"/>
      <c r="D103" s="27"/>
      <c r="E103" s="27"/>
      <c r="F103" s="27"/>
      <c r="G103" s="36" t="s">
        <v>8</v>
      </c>
      <c r="H103" s="38">
        <f>SUM(H87:H91,H93:H97,H99:H100,H102:H102)</f>
        <v>118</v>
      </c>
    </row>
    <row r="104" spans="1:11" ht="150" customHeight="1" thickBot="1" x14ac:dyDescent="0.3">
      <c r="A104" s="30"/>
      <c r="B104" s="33"/>
      <c r="C104" s="40" t="s">
        <v>206</v>
      </c>
      <c r="D104" s="40"/>
      <c r="E104" s="40"/>
      <c r="F104" s="41"/>
      <c r="G104" s="37"/>
      <c r="H104" s="39"/>
    </row>
    <row r="105" spans="1:11" x14ac:dyDescent="0.25">
      <c r="A105" s="28">
        <v>11</v>
      </c>
      <c r="B105" s="31" t="s">
        <v>253</v>
      </c>
      <c r="C105" s="25" t="s">
        <v>49</v>
      </c>
      <c r="D105" s="25" t="s">
        <v>50</v>
      </c>
      <c r="E105" s="25" t="s">
        <v>51</v>
      </c>
      <c r="F105" s="25" t="s">
        <v>52</v>
      </c>
      <c r="G105" s="34" t="s">
        <v>133</v>
      </c>
      <c r="H105" s="35"/>
    </row>
    <row r="106" spans="1:11" ht="32.25" thickBot="1" x14ac:dyDescent="0.3">
      <c r="A106" s="29"/>
      <c r="B106" s="32"/>
      <c r="C106" s="26"/>
      <c r="D106" s="26"/>
      <c r="E106" s="26"/>
      <c r="F106" s="26"/>
      <c r="G106" s="8" t="s">
        <v>147</v>
      </c>
      <c r="H106" s="14">
        <v>4</v>
      </c>
    </row>
    <row r="107" spans="1:11" x14ac:dyDescent="0.25">
      <c r="A107" s="29"/>
      <c r="B107" s="32"/>
      <c r="C107" s="26"/>
      <c r="D107" s="26"/>
      <c r="E107" s="26"/>
      <c r="F107" s="26"/>
      <c r="G107" s="34" t="s">
        <v>170</v>
      </c>
      <c r="H107" s="35"/>
    </row>
    <row r="108" spans="1:11" ht="47.25" x14ac:dyDescent="0.25">
      <c r="A108" s="29"/>
      <c r="B108" s="32"/>
      <c r="C108" s="26"/>
      <c r="D108" s="26"/>
      <c r="E108" s="26"/>
      <c r="F108" s="26"/>
      <c r="G108" s="8" t="s">
        <v>175</v>
      </c>
      <c r="H108" s="14">
        <v>2</v>
      </c>
    </row>
    <row r="109" spans="1:11" ht="16.5" thickBot="1" x14ac:dyDescent="0.3">
      <c r="A109" s="29"/>
      <c r="B109" s="32"/>
      <c r="C109" s="27"/>
      <c r="D109" s="27"/>
      <c r="E109" s="27"/>
      <c r="F109" s="27"/>
      <c r="G109" s="36" t="s">
        <v>8</v>
      </c>
      <c r="H109" s="38">
        <f>SUM(H106:H106,H108:H108)</f>
        <v>6</v>
      </c>
    </row>
    <row r="110" spans="1:11" ht="150" customHeight="1" thickBot="1" x14ac:dyDescent="0.3">
      <c r="A110" s="30"/>
      <c r="B110" s="33"/>
      <c r="C110" s="40" t="s">
        <v>205</v>
      </c>
      <c r="D110" s="40"/>
      <c r="E110" s="40"/>
      <c r="F110" s="41"/>
      <c r="G110" s="37"/>
      <c r="H110" s="39"/>
    </row>
    <row r="111" spans="1:11" x14ac:dyDescent="0.25">
      <c r="A111" s="28">
        <v>12</v>
      </c>
      <c r="B111" s="31" t="s">
        <v>253</v>
      </c>
      <c r="C111" s="25" t="s">
        <v>53</v>
      </c>
      <c r="D111" s="25" t="s">
        <v>54</v>
      </c>
      <c r="E111" s="25" t="s">
        <v>55</v>
      </c>
      <c r="F111" s="25" t="s">
        <v>56</v>
      </c>
      <c r="G111" s="34" t="s">
        <v>125</v>
      </c>
      <c r="H111" s="35"/>
    </row>
    <row r="112" spans="1:11" ht="63.75" thickBot="1" x14ac:dyDescent="0.3">
      <c r="A112" s="29"/>
      <c r="B112" s="32"/>
      <c r="C112" s="26"/>
      <c r="D112" s="26"/>
      <c r="E112" s="26"/>
      <c r="F112" s="26"/>
      <c r="G112" s="8" t="s">
        <v>139</v>
      </c>
      <c r="H112" s="14">
        <v>1</v>
      </c>
    </row>
    <row r="113" spans="1:11" x14ac:dyDescent="0.25">
      <c r="A113" s="29"/>
      <c r="B113" s="32"/>
      <c r="C113" s="26"/>
      <c r="D113" s="26"/>
      <c r="E113" s="26"/>
      <c r="F113" s="26"/>
      <c r="G113" s="34" t="s">
        <v>132</v>
      </c>
      <c r="H113" s="35"/>
    </row>
    <row r="114" spans="1:11" ht="16.5" thickBot="1" x14ac:dyDescent="0.3">
      <c r="A114" s="29"/>
      <c r="B114" s="32"/>
      <c r="C114" s="26"/>
      <c r="D114" s="26"/>
      <c r="E114" s="26"/>
      <c r="F114" s="26"/>
      <c r="G114" s="8" t="s">
        <v>131</v>
      </c>
      <c r="H114" s="14">
        <v>2</v>
      </c>
      <c r="K114" s="15"/>
    </row>
    <row r="115" spans="1:11" x14ac:dyDescent="0.25">
      <c r="A115" s="29"/>
      <c r="B115" s="32"/>
      <c r="C115" s="26"/>
      <c r="D115" s="26"/>
      <c r="E115" s="26"/>
      <c r="F115" s="26"/>
      <c r="G115" s="34" t="s">
        <v>170</v>
      </c>
      <c r="H115" s="35"/>
    </row>
    <row r="116" spans="1:11" ht="31.5" x14ac:dyDescent="0.25">
      <c r="A116" s="29"/>
      <c r="B116" s="32"/>
      <c r="C116" s="26"/>
      <c r="D116" s="26"/>
      <c r="E116" s="26"/>
      <c r="F116" s="26"/>
      <c r="G116" s="8" t="s">
        <v>171</v>
      </c>
      <c r="H116" s="14">
        <v>2</v>
      </c>
      <c r="K116" s="15"/>
    </row>
    <row r="117" spans="1:11" ht="16.5" thickBot="1" x14ac:dyDescent="0.3">
      <c r="A117" s="29"/>
      <c r="B117" s="32"/>
      <c r="C117" s="27"/>
      <c r="D117" s="27"/>
      <c r="E117" s="27"/>
      <c r="F117" s="27"/>
      <c r="G117" s="36" t="s">
        <v>8</v>
      </c>
      <c r="H117" s="38">
        <f>SUM(H112:H112,H114:H114,H116:H116)</f>
        <v>5</v>
      </c>
    </row>
    <row r="118" spans="1:11" ht="150" customHeight="1" thickBot="1" x14ac:dyDescent="0.3">
      <c r="A118" s="30"/>
      <c r="B118" s="33"/>
      <c r="C118" s="40" t="s">
        <v>204</v>
      </c>
      <c r="D118" s="40"/>
      <c r="E118" s="40"/>
      <c r="F118" s="41"/>
      <c r="G118" s="37"/>
      <c r="H118" s="39"/>
    </row>
    <row r="119" spans="1:11" x14ac:dyDescent="0.25">
      <c r="A119" s="28">
        <v>13</v>
      </c>
      <c r="B119" s="31" t="s">
        <v>250</v>
      </c>
      <c r="C119" s="25" t="s">
        <v>57</v>
      </c>
      <c r="D119" s="25" t="s">
        <v>58</v>
      </c>
      <c r="E119" s="25" t="s">
        <v>59</v>
      </c>
      <c r="F119" s="25" t="s">
        <v>60</v>
      </c>
      <c r="G119" s="34" t="s">
        <v>133</v>
      </c>
      <c r="H119" s="35"/>
    </row>
    <row r="120" spans="1:11" ht="31.5" x14ac:dyDescent="0.25">
      <c r="A120" s="29"/>
      <c r="B120" s="32"/>
      <c r="C120" s="26"/>
      <c r="D120" s="26"/>
      <c r="E120" s="26"/>
      <c r="F120" s="26"/>
      <c r="G120" s="8" t="s">
        <v>162</v>
      </c>
      <c r="H120" s="14">
        <v>18</v>
      </c>
      <c r="K120" s="15"/>
    </row>
    <row r="121" spans="1:11" ht="31.5" x14ac:dyDescent="0.25">
      <c r="A121" s="29"/>
      <c r="B121" s="32"/>
      <c r="C121" s="26"/>
      <c r="D121" s="26"/>
      <c r="E121" s="26"/>
      <c r="F121" s="26"/>
      <c r="G121" s="8" t="s">
        <v>149</v>
      </c>
      <c r="H121" s="14">
        <v>2</v>
      </c>
    </row>
    <row r="122" spans="1:11" ht="47.25" x14ac:dyDescent="0.25">
      <c r="A122" s="29"/>
      <c r="B122" s="32"/>
      <c r="C122" s="26"/>
      <c r="D122" s="26"/>
      <c r="E122" s="26"/>
      <c r="F122" s="26"/>
      <c r="G122" s="8" t="s">
        <v>183</v>
      </c>
      <c r="H122" s="14">
        <v>6</v>
      </c>
    </row>
    <row r="123" spans="1:11" ht="63.75" thickBot="1" x14ac:dyDescent="0.3">
      <c r="A123" s="29"/>
      <c r="B123" s="32"/>
      <c r="C123" s="26"/>
      <c r="D123" s="26"/>
      <c r="E123" s="26"/>
      <c r="F123" s="26"/>
      <c r="G123" s="8" t="s">
        <v>165</v>
      </c>
      <c r="H123" s="14">
        <v>1</v>
      </c>
      <c r="K123" s="15"/>
    </row>
    <row r="124" spans="1:11" x14ac:dyDescent="0.25">
      <c r="A124" s="29"/>
      <c r="B124" s="32"/>
      <c r="C124" s="26"/>
      <c r="D124" s="26"/>
      <c r="E124" s="26"/>
      <c r="F124" s="26"/>
      <c r="G124" s="34" t="s">
        <v>170</v>
      </c>
      <c r="H124" s="35"/>
    </row>
    <row r="125" spans="1:11" ht="63" x14ac:dyDescent="0.25">
      <c r="A125" s="29"/>
      <c r="B125" s="32"/>
      <c r="C125" s="26"/>
      <c r="D125" s="26"/>
      <c r="E125" s="26"/>
      <c r="F125" s="26"/>
      <c r="G125" s="8" t="s">
        <v>172</v>
      </c>
      <c r="H125" s="14">
        <v>1</v>
      </c>
      <c r="K125" s="15"/>
    </row>
    <row r="126" spans="1:11" ht="31.5" x14ac:dyDescent="0.25">
      <c r="A126" s="29"/>
      <c r="B126" s="32"/>
      <c r="C126" s="26"/>
      <c r="D126" s="26"/>
      <c r="E126" s="26"/>
      <c r="F126" s="26"/>
      <c r="G126" s="8" t="s">
        <v>173</v>
      </c>
      <c r="H126" s="14">
        <v>1</v>
      </c>
      <c r="K126" s="15"/>
    </row>
    <row r="127" spans="1:11" ht="47.25" x14ac:dyDescent="0.25">
      <c r="A127" s="29"/>
      <c r="B127" s="32"/>
      <c r="C127" s="26"/>
      <c r="D127" s="26"/>
      <c r="E127" s="26"/>
      <c r="F127" s="26"/>
      <c r="G127" s="13" t="s">
        <v>174</v>
      </c>
      <c r="H127" s="16">
        <v>8</v>
      </c>
      <c r="K127" s="15"/>
    </row>
    <row r="128" spans="1:11" ht="48" thickBot="1" x14ac:dyDescent="0.3">
      <c r="A128" s="29"/>
      <c r="B128" s="32"/>
      <c r="C128" s="26"/>
      <c r="D128" s="26"/>
      <c r="E128" s="26"/>
      <c r="F128" s="26"/>
      <c r="G128" s="8" t="s">
        <v>177</v>
      </c>
      <c r="H128" s="14">
        <v>1</v>
      </c>
    </row>
    <row r="129" spans="1:11" x14ac:dyDescent="0.25">
      <c r="A129" s="29"/>
      <c r="B129" s="32"/>
      <c r="C129" s="26"/>
      <c r="D129" s="26"/>
      <c r="E129" s="26"/>
      <c r="F129" s="26"/>
      <c r="G129" s="34" t="s">
        <v>180</v>
      </c>
      <c r="H129" s="35"/>
    </row>
    <row r="130" spans="1:11" ht="47.25" x14ac:dyDescent="0.25">
      <c r="A130" s="29"/>
      <c r="B130" s="32"/>
      <c r="C130" s="26"/>
      <c r="D130" s="26"/>
      <c r="E130" s="26"/>
      <c r="F130" s="26"/>
      <c r="G130" s="8" t="s">
        <v>181</v>
      </c>
      <c r="H130" s="14">
        <v>22</v>
      </c>
      <c r="K130" s="15"/>
    </row>
    <row r="131" spans="1:11" ht="16.5" thickBot="1" x14ac:dyDescent="0.3">
      <c r="A131" s="29"/>
      <c r="B131" s="32"/>
      <c r="C131" s="27"/>
      <c r="D131" s="27"/>
      <c r="E131" s="27"/>
      <c r="F131" s="27"/>
      <c r="G131" s="36" t="s">
        <v>8</v>
      </c>
      <c r="H131" s="38">
        <f>SUM(H130,H125:H128,H120:H123)</f>
        <v>60</v>
      </c>
    </row>
    <row r="132" spans="1:11" ht="150" customHeight="1" thickBot="1" x14ac:dyDescent="0.3">
      <c r="A132" s="30"/>
      <c r="B132" s="33"/>
      <c r="C132" s="40" t="s">
        <v>203</v>
      </c>
      <c r="D132" s="40"/>
      <c r="E132" s="40"/>
      <c r="F132" s="41"/>
      <c r="G132" s="37"/>
      <c r="H132" s="39"/>
    </row>
    <row r="133" spans="1:11" x14ac:dyDescent="0.25">
      <c r="A133" s="28">
        <v>14</v>
      </c>
      <c r="B133" s="31" t="s">
        <v>250</v>
      </c>
      <c r="C133" s="25" t="s">
        <v>61</v>
      </c>
      <c r="D133" s="25" t="s">
        <v>62</v>
      </c>
      <c r="E133" s="25" t="s">
        <v>63</v>
      </c>
      <c r="F133" s="25" t="s">
        <v>64</v>
      </c>
      <c r="G133" s="34" t="s">
        <v>132</v>
      </c>
      <c r="H133" s="35"/>
    </row>
    <row r="134" spans="1:11" ht="16.5" thickBot="1" x14ac:dyDescent="0.3">
      <c r="A134" s="29"/>
      <c r="B134" s="32"/>
      <c r="C134" s="26"/>
      <c r="D134" s="26"/>
      <c r="E134" s="26"/>
      <c r="F134" s="26"/>
      <c r="G134" s="8" t="s">
        <v>144</v>
      </c>
      <c r="H134" s="14">
        <v>2</v>
      </c>
      <c r="I134" s="17"/>
      <c r="J134" s="17"/>
      <c r="K134" s="17"/>
    </row>
    <row r="135" spans="1:11" x14ac:dyDescent="0.25">
      <c r="A135" s="29"/>
      <c r="B135" s="32"/>
      <c r="C135" s="26"/>
      <c r="D135" s="26"/>
      <c r="E135" s="26"/>
      <c r="F135" s="26"/>
      <c r="G135" s="34" t="s">
        <v>133</v>
      </c>
      <c r="H135" s="35"/>
      <c r="I135" s="17"/>
      <c r="J135" s="17"/>
      <c r="K135" s="17"/>
    </row>
    <row r="136" spans="1:11" ht="31.5" x14ac:dyDescent="0.25">
      <c r="A136" s="29"/>
      <c r="B136" s="32"/>
      <c r="C136" s="26"/>
      <c r="D136" s="26"/>
      <c r="E136" s="26"/>
      <c r="F136" s="26"/>
      <c r="G136" s="8" t="s">
        <v>134</v>
      </c>
      <c r="H136" s="14">
        <v>2</v>
      </c>
      <c r="I136" s="17"/>
      <c r="J136" s="17"/>
      <c r="K136" s="17"/>
    </row>
    <row r="137" spans="1:11" ht="120" customHeight="1" thickBot="1" x14ac:dyDescent="0.3">
      <c r="A137" s="29"/>
      <c r="B137" s="32"/>
      <c r="C137" s="27"/>
      <c r="D137" s="27"/>
      <c r="E137" s="27"/>
      <c r="F137" s="27"/>
      <c r="G137" s="36" t="s">
        <v>8</v>
      </c>
      <c r="H137" s="38">
        <f>SUM(H134:H136)</f>
        <v>4</v>
      </c>
    </row>
    <row r="138" spans="1:11" ht="150" customHeight="1" thickBot="1" x14ac:dyDescent="0.3">
      <c r="A138" s="30"/>
      <c r="B138" s="33"/>
      <c r="C138" s="40" t="s">
        <v>202</v>
      </c>
      <c r="D138" s="40"/>
      <c r="E138" s="40"/>
      <c r="F138" s="41"/>
      <c r="G138" s="37"/>
      <c r="H138" s="39"/>
    </row>
    <row r="139" spans="1:11" x14ac:dyDescent="0.25">
      <c r="A139" s="28">
        <v>15</v>
      </c>
      <c r="B139" s="31" t="s">
        <v>250</v>
      </c>
      <c r="C139" s="25" t="s">
        <v>65</v>
      </c>
      <c r="D139" s="25" t="s">
        <v>66</v>
      </c>
      <c r="E139" s="25" t="s">
        <v>67</v>
      </c>
      <c r="F139" s="25" t="s">
        <v>68</v>
      </c>
      <c r="G139" s="34" t="s">
        <v>133</v>
      </c>
      <c r="H139" s="35"/>
    </row>
    <row r="140" spans="1:11" ht="32.25" thickBot="1" x14ac:dyDescent="0.3">
      <c r="A140" s="29"/>
      <c r="B140" s="32"/>
      <c r="C140" s="26"/>
      <c r="D140" s="26"/>
      <c r="E140" s="26"/>
      <c r="F140" s="26"/>
      <c r="G140" s="8" t="s">
        <v>147</v>
      </c>
      <c r="H140" s="14">
        <v>4</v>
      </c>
    </row>
    <row r="141" spans="1:11" x14ac:dyDescent="0.25">
      <c r="A141" s="29"/>
      <c r="B141" s="32"/>
      <c r="C141" s="26"/>
      <c r="D141" s="26"/>
      <c r="E141" s="26"/>
      <c r="F141" s="26"/>
      <c r="G141" s="34" t="s">
        <v>170</v>
      </c>
      <c r="H141" s="35"/>
    </row>
    <row r="142" spans="1:11" ht="47.25" x14ac:dyDescent="0.25">
      <c r="A142" s="29"/>
      <c r="B142" s="32"/>
      <c r="C142" s="26"/>
      <c r="D142" s="26"/>
      <c r="E142" s="26"/>
      <c r="F142" s="26"/>
      <c r="G142" s="8" t="s">
        <v>175</v>
      </c>
      <c r="H142" s="14">
        <v>2</v>
      </c>
    </row>
    <row r="143" spans="1:11" ht="74.25" customHeight="1" thickBot="1" x14ac:dyDescent="0.3">
      <c r="A143" s="29"/>
      <c r="B143" s="32"/>
      <c r="C143" s="27"/>
      <c r="D143" s="27"/>
      <c r="E143" s="27"/>
      <c r="F143" s="27"/>
      <c r="G143" s="36" t="s">
        <v>8</v>
      </c>
      <c r="H143" s="38">
        <f>SUM(H140:H140,H142:H142)</f>
        <v>6</v>
      </c>
    </row>
    <row r="144" spans="1:11" ht="150" customHeight="1" thickBot="1" x14ac:dyDescent="0.3">
      <c r="A144" s="30"/>
      <c r="B144" s="33"/>
      <c r="C144" s="40" t="s">
        <v>201</v>
      </c>
      <c r="D144" s="40"/>
      <c r="E144" s="40"/>
      <c r="F144" s="41"/>
      <c r="G144" s="37"/>
      <c r="H144" s="39"/>
    </row>
    <row r="145" spans="1:11" x14ac:dyDescent="0.25">
      <c r="A145" s="28">
        <v>16</v>
      </c>
      <c r="B145" s="31" t="s">
        <v>248</v>
      </c>
      <c r="C145" s="25" t="s">
        <v>69</v>
      </c>
      <c r="D145" s="25" t="s">
        <v>70</v>
      </c>
      <c r="E145" s="25" t="s">
        <v>71</v>
      </c>
      <c r="F145" s="25" t="s">
        <v>72</v>
      </c>
      <c r="G145" s="34" t="s">
        <v>132</v>
      </c>
      <c r="H145" s="35"/>
    </row>
    <row r="146" spans="1:11" ht="16.5" thickBot="1" x14ac:dyDescent="0.3">
      <c r="A146" s="29"/>
      <c r="B146" s="32"/>
      <c r="C146" s="26"/>
      <c r="D146" s="26"/>
      <c r="E146" s="26"/>
      <c r="F146" s="26"/>
      <c r="G146" s="8" t="s">
        <v>131</v>
      </c>
      <c r="H146" s="14">
        <v>2</v>
      </c>
    </row>
    <row r="147" spans="1:11" x14ac:dyDescent="0.25">
      <c r="A147" s="29"/>
      <c r="B147" s="32"/>
      <c r="C147" s="26"/>
      <c r="D147" s="26"/>
      <c r="E147" s="26"/>
      <c r="F147" s="26"/>
      <c r="G147" s="34" t="s">
        <v>133</v>
      </c>
      <c r="H147" s="35"/>
    </row>
    <row r="148" spans="1:11" ht="31.5" x14ac:dyDescent="0.25">
      <c r="A148" s="29"/>
      <c r="B148" s="32"/>
      <c r="C148" s="26"/>
      <c r="D148" s="26"/>
      <c r="E148" s="26"/>
      <c r="F148" s="26"/>
      <c r="G148" s="8" t="s">
        <v>147</v>
      </c>
      <c r="H148" s="14">
        <v>4</v>
      </c>
    </row>
    <row r="149" spans="1:11" ht="31.5" x14ac:dyDescent="0.25">
      <c r="A149" s="29"/>
      <c r="B149" s="32"/>
      <c r="C149" s="26"/>
      <c r="D149" s="26"/>
      <c r="E149" s="26"/>
      <c r="F149" s="26"/>
      <c r="G149" s="8" t="s">
        <v>149</v>
      </c>
      <c r="H149" s="14">
        <v>2</v>
      </c>
    </row>
    <row r="150" spans="1:11" ht="63" x14ac:dyDescent="0.25">
      <c r="A150" s="29"/>
      <c r="B150" s="32"/>
      <c r="C150" s="26"/>
      <c r="D150" s="26"/>
      <c r="E150" s="26"/>
      <c r="F150" s="26"/>
      <c r="G150" s="8" t="s">
        <v>164</v>
      </c>
      <c r="H150" s="14">
        <v>5</v>
      </c>
      <c r="K150" s="15"/>
    </row>
    <row r="151" spans="1:11" ht="63.75" thickBot="1" x14ac:dyDescent="0.3">
      <c r="A151" s="29"/>
      <c r="B151" s="32"/>
      <c r="C151" s="26"/>
      <c r="D151" s="26"/>
      <c r="E151" s="26"/>
      <c r="F151" s="26"/>
      <c r="G151" s="8" t="s">
        <v>165</v>
      </c>
      <c r="H151" s="14">
        <v>1</v>
      </c>
    </row>
    <row r="152" spans="1:11" x14ac:dyDescent="0.25">
      <c r="A152" s="29"/>
      <c r="B152" s="32"/>
      <c r="C152" s="26"/>
      <c r="D152" s="26"/>
      <c r="E152" s="26"/>
      <c r="F152" s="26"/>
      <c r="G152" s="34" t="s">
        <v>170</v>
      </c>
      <c r="H152" s="35"/>
    </row>
    <row r="153" spans="1:11" ht="31.5" x14ac:dyDescent="0.25">
      <c r="A153" s="29"/>
      <c r="B153" s="32"/>
      <c r="C153" s="26"/>
      <c r="D153" s="26"/>
      <c r="E153" s="26"/>
      <c r="F153" s="26"/>
      <c r="G153" s="8" t="s">
        <v>171</v>
      </c>
      <c r="H153" s="14">
        <v>2</v>
      </c>
    </row>
    <row r="154" spans="1:11" ht="63" x14ac:dyDescent="0.25">
      <c r="A154" s="29"/>
      <c r="B154" s="32"/>
      <c r="C154" s="26"/>
      <c r="D154" s="26"/>
      <c r="E154" s="26"/>
      <c r="F154" s="26"/>
      <c r="G154" s="8" t="s">
        <v>172</v>
      </c>
      <c r="H154" s="14">
        <v>1</v>
      </c>
    </row>
    <row r="155" spans="1:11" ht="31.5" x14ac:dyDescent="0.25">
      <c r="A155" s="29"/>
      <c r="B155" s="32"/>
      <c r="C155" s="26"/>
      <c r="D155" s="26"/>
      <c r="E155" s="26"/>
      <c r="F155" s="26"/>
      <c r="G155" s="8" t="s">
        <v>173</v>
      </c>
      <c r="H155" s="14">
        <v>1</v>
      </c>
    </row>
    <row r="156" spans="1:11" ht="47.25" x14ac:dyDescent="0.25">
      <c r="A156" s="29"/>
      <c r="B156" s="32"/>
      <c r="C156" s="26"/>
      <c r="D156" s="26"/>
      <c r="E156" s="26"/>
      <c r="F156" s="26"/>
      <c r="G156" s="8" t="s">
        <v>175</v>
      </c>
      <c r="H156" s="14">
        <v>2</v>
      </c>
    </row>
    <row r="157" spans="1:11" ht="47.25" x14ac:dyDescent="0.25">
      <c r="A157" s="29"/>
      <c r="B157" s="32"/>
      <c r="C157" s="26"/>
      <c r="D157" s="26"/>
      <c r="E157" s="26"/>
      <c r="F157" s="26"/>
      <c r="G157" s="8" t="s">
        <v>177</v>
      </c>
      <c r="H157" s="14">
        <v>1</v>
      </c>
    </row>
    <row r="158" spans="1:11" ht="16.5" thickBot="1" x14ac:dyDescent="0.3">
      <c r="A158" s="29"/>
      <c r="B158" s="32"/>
      <c r="C158" s="27"/>
      <c r="D158" s="27"/>
      <c r="E158" s="27"/>
      <c r="F158" s="27"/>
      <c r="G158" s="36" t="s">
        <v>8</v>
      </c>
      <c r="H158" s="38">
        <f>SUM(H146:H146,H148:H151,H153:H157)</f>
        <v>21</v>
      </c>
    </row>
    <row r="159" spans="1:11" ht="150" customHeight="1" thickBot="1" x14ac:dyDescent="0.3">
      <c r="A159" s="30"/>
      <c r="B159" s="33"/>
      <c r="C159" s="40" t="s">
        <v>200</v>
      </c>
      <c r="D159" s="40"/>
      <c r="E159" s="40"/>
      <c r="F159" s="41"/>
      <c r="G159" s="37"/>
      <c r="H159" s="39"/>
    </row>
    <row r="160" spans="1:11" x14ac:dyDescent="0.25">
      <c r="A160" s="28">
        <v>17</v>
      </c>
      <c r="B160" s="31" t="s">
        <v>252</v>
      </c>
      <c r="C160" s="25" t="s">
        <v>73</v>
      </c>
      <c r="D160" s="25" t="s">
        <v>74</v>
      </c>
      <c r="E160" s="25" t="s">
        <v>75</v>
      </c>
      <c r="F160" s="25" t="s">
        <v>76</v>
      </c>
      <c r="G160" s="34" t="s">
        <v>133</v>
      </c>
      <c r="H160" s="35"/>
    </row>
    <row r="161" spans="1:11" ht="31.5" x14ac:dyDescent="0.25">
      <c r="A161" s="29"/>
      <c r="B161" s="32"/>
      <c r="C161" s="26"/>
      <c r="D161" s="26"/>
      <c r="E161" s="26"/>
      <c r="F161" s="26"/>
      <c r="G161" s="8" t="s">
        <v>148</v>
      </c>
      <c r="H161" s="14">
        <v>5</v>
      </c>
      <c r="K161" s="15"/>
    </row>
    <row r="162" spans="1:11" ht="32.25" thickBot="1" x14ac:dyDescent="0.3">
      <c r="A162" s="29"/>
      <c r="B162" s="32"/>
      <c r="C162" s="26"/>
      <c r="D162" s="26"/>
      <c r="E162" s="26"/>
      <c r="F162" s="26"/>
      <c r="G162" s="8" t="s">
        <v>149</v>
      </c>
      <c r="H162" s="14">
        <v>2</v>
      </c>
    </row>
    <row r="163" spans="1:11" x14ac:dyDescent="0.25">
      <c r="A163" s="29"/>
      <c r="B163" s="32"/>
      <c r="C163" s="26"/>
      <c r="D163" s="26"/>
      <c r="E163" s="26"/>
      <c r="F163" s="26"/>
      <c r="G163" s="34" t="s">
        <v>170</v>
      </c>
      <c r="H163" s="35"/>
    </row>
    <row r="164" spans="1:11" ht="47.25" x14ac:dyDescent="0.25">
      <c r="A164" s="29"/>
      <c r="B164" s="32"/>
      <c r="C164" s="26"/>
      <c r="D164" s="26"/>
      <c r="E164" s="26"/>
      <c r="F164" s="26"/>
      <c r="G164" s="8" t="s">
        <v>176</v>
      </c>
      <c r="H164" s="14">
        <v>3</v>
      </c>
      <c r="K164" s="15"/>
    </row>
    <row r="165" spans="1:11" ht="47.25" x14ac:dyDescent="0.25">
      <c r="A165" s="29"/>
      <c r="B165" s="32"/>
      <c r="C165" s="26"/>
      <c r="D165" s="26"/>
      <c r="E165" s="26"/>
      <c r="F165" s="26"/>
      <c r="G165" s="8" t="s">
        <v>177</v>
      </c>
      <c r="H165" s="14">
        <v>1</v>
      </c>
    </row>
    <row r="166" spans="1:11" ht="16.5" thickBot="1" x14ac:dyDescent="0.3">
      <c r="A166" s="29"/>
      <c r="B166" s="32"/>
      <c r="C166" s="27"/>
      <c r="D166" s="27"/>
      <c r="E166" s="27"/>
      <c r="F166" s="27"/>
      <c r="G166" s="36" t="s">
        <v>8</v>
      </c>
      <c r="H166" s="38">
        <f>SUM(H161:H162,H164:H165)</f>
        <v>11</v>
      </c>
    </row>
    <row r="167" spans="1:11" ht="150" customHeight="1" thickBot="1" x14ac:dyDescent="0.3">
      <c r="A167" s="30"/>
      <c r="B167" s="33"/>
      <c r="C167" s="40" t="s">
        <v>199</v>
      </c>
      <c r="D167" s="40"/>
      <c r="E167" s="40"/>
      <c r="F167" s="41"/>
      <c r="G167" s="37"/>
      <c r="H167" s="39"/>
    </row>
    <row r="168" spans="1:11" x14ac:dyDescent="0.25">
      <c r="A168" s="28">
        <v>18</v>
      </c>
      <c r="B168" s="31" t="s">
        <v>252</v>
      </c>
      <c r="C168" s="25" t="s">
        <v>77</v>
      </c>
      <c r="D168" s="25" t="s">
        <v>78</v>
      </c>
      <c r="E168" s="25" t="s">
        <v>79</v>
      </c>
      <c r="F168" s="25" t="s">
        <v>80</v>
      </c>
      <c r="G168" s="34" t="s">
        <v>133</v>
      </c>
      <c r="H168" s="35"/>
    </row>
    <row r="169" spans="1:11" ht="31.5" x14ac:dyDescent="0.25">
      <c r="A169" s="29"/>
      <c r="B169" s="32"/>
      <c r="C169" s="26"/>
      <c r="D169" s="26"/>
      <c r="E169" s="26"/>
      <c r="F169" s="26"/>
      <c r="G169" s="8" t="s">
        <v>148</v>
      </c>
      <c r="H169" s="14">
        <v>5</v>
      </c>
    </row>
    <row r="170" spans="1:11" ht="31.5" x14ac:dyDescent="0.25">
      <c r="A170" s="29"/>
      <c r="B170" s="32"/>
      <c r="C170" s="26"/>
      <c r="D170" s="26"/>
      <c r="E170" s="26"/>
      <c r="F170" s="26"/>
      <c r="G170" s="8" t="s">
        <v>149</v>
      </c>
      <c r="H170" s="14">
        <v>2</v>
      </c>
    </row>
    <row r="171" spans="1:11" ht="31.5" x14ac:dyDescent="0.25">
      <c r="A171" s="29"/>
      <c r="B171" s="32"/>
      <c r="C171" s="26"/>
      <c r="D171" s="26"/>
      <c r="E171" s="26"/>
      <c r="F171" s="26"/>
      <c r="G171" s="8" t="s">
        <v>163</v>
      </c>
      <c r="H171" s="14">
        <v>4</v>
      </c>
      <c r="K171" s="15"/>
    </row>
    <row r="172" spans="1:11" ht="63.75" thickBot="1" x14ac:dyDescent="0.3">
      <c r="A172" s="29"/>
      <c r="B172" s="32"/>
      <c r="C172" s="26"/>
      <c r="D172" s="26"/>
      <c r="E172" s="26"/>
      <c r="F172" s="26"/>
      <c r="G172" s="8" t="s">
        <v>165</v>
      </c>
      <c r="H172" s="14">
        <v>4</v>
      </c>
    </row>
    <row r="173" spans="1:11" x14ac:dyDescent="0.25">
      <c r="A173" s="29"/>
      <c r="B173" s="32"/>
      <c r="C173" s="26"/>
      <c r="D173" s="26"/>
      <c r="E173" s="26"/>
      <c r="F173" s="26"/>
      <c r="G173" s="34" t="s">
        <v>170</v>
      </c>
      <c r="H173" s="35"/>
    </row>
    <row r="174" spans="1:11" ht="63" x14ac:dyDescent="0.25">
      <c r="A174" s="29"/>
      <c r="B174" s="32"/>
      <c r="C174" s="26"/>
      <c r="D174" s="26"/>
      <c r="E174" s="26"/>
      <c r="F174" s="26"/>
      <c r="G174" s="8" t="s">
        <v>172</v>
      </c>
      <c r="H174" s="14">
        <v>2</v>
      </c>
    </row>
    <row r="175" spans="1:11" ht="31.5" x14ac:dyDescent="0.25">
      <c r="A175" s="29"/>
      <c r="B175" s="32"/>
      <c r="C175" s="26"/>
      <c r="D175" s="26"/>
      <c r="E175" s="26"/>
      <c r="F175" s="26"/>
      <c r="G175" s="8" t="s">
        <v>173</v>
      </c>
      <c r="H175" s="14">
        <v>2</v>
      </c>
    </row>
    <row r="176" spans="1:11" ht="47.25" x14ac:dyDescent="0.25">
      <c r="A176" s="29"/>
      <c r="B176" s="32"/>
      <c r="C176" s="26"/>
      <c r="D176" s="26"/>
      <c r="E176" s="26"/>
      <c r="F176" s="26"/>
      <c r="G176" s="8" t="s">
        <v>176</v>
      </c>
      <c r="H176" s="14">
        <v>3</v>
      </c>
    </row>
    <row r="177" spans="1:11" ht="47.25" x14ac:dyDescent="0.25">
      <c r="A177" s="29"/>
      <c r="B177" s="32"/>
      <c r="C177" s="26"/>
      <c r="D177" s="26"/>
      <c r="E177" s="26"/>
      <c r="F177" s="26"/>
      <c r="G177" s="8" t="s">
        <v>177</v>
      </c>
      <c r="H177" s="14">
        <v>1</v>
      </c>
    </row>
    <row r="178" spans="1:11" ht="16.5" thickBot="1" x14ac:dyDescent="0.3">
      <c r="A178" s="29"/>
      <c r="B178" s="32"/>
      <c r="C178" s="27"/>
      <c r="D178" s="27"/>
      <c r="E178" s="27"/>
      <c r="F178" s="27"/>
      <c r="G178" s="36" t="s">
        <v>8</v>
      </c>
      <c r="H178" s="38">
        <f>SUM(H169:H172,H174:H177)</f>
        <v>23</v>
      </c>
    </row>
    <row r="179" spans="1:11" ht="150" customHeight="1" thickBot="1" x14ac:dyDescent="0.3">
      <c r="A179" s="30"/>
      <c r="B179" s="33"/>
      <c r="C179" s="40" t="s">
        <v>198</v>
      </c>
      <c r="D179" s="40"/>
      <c r="E179" s="40"/>
      <c r="F179" s="41"/>
      <c r="G179" s="37"/>
      <c r="H179" s="39"/>
    </row>
    <row r="180" spans="1:11" x14ac:dyDescent="0.25">
      <c r="A180" s="28">
        <v>19</v>
      </c>
      <c r="B180" s="31" t="s">
        <v>252</v>
      </c>
      <c r="C180" s="25" t="s">
        <v>81</v>
      </c>
      <c r="D180" s="25" t="s">
        <v>82</v>
      </c>
      <c r="E180" s="25" t="s">
        <v>83</v>
      </c>
      <c r="F180" s="25" t="s">
        <v>84</v>
      </c>
      <c r="G180" s="34" t="s">
        <v>133</v>
      </c>
      <c r="H180" s="35"/>
    </row>
    <row r="181" spans="1:11" ht="31.5" x14ac:dyDescent="0.25">
      <c r="A181" s="29"/>
      <c r="B181" s="32"/>
      <c r="C181" s="26"/>
      <c r="D181" s="26"/>
      <c r="E181" s="26"/>
      <c r="F181" s="26"/>
      <c r="G181" s="8" t="s">
        <v>148</v>
      </c>
      <c r="H181" s="14">
        <v>5</v>
      </c>
    </row>
    <row r="182" spans="1:11" ht="32.25" thickBot="1" x14ac:dyDescent="0.3">
      <c r="A182" s="29"/>
      <c r="B182" s="32"/>
      <c r="C182" s="26"/>
      <c r="D182" s="26"/>
      <c r="E182" s="26"/>
      <c r="F182" s="26"/>
      <c r="G182" s="8" t="s">
        <v>149</v>
      </c>
      <c r="H182" s="14">
        <v>2</v>
      </c>
    </row>
    <row r="183" spans="1:11" x14ac:dyDescent="0.25">
      <c r="A183" s="29"/>
      <c r="B183" s="32"/>
      <c r="C183" s="26"/>
      <c r="D183" s="26"/>
      <c r="E183" s="26"/>
      <c r="F183" s="26"/>
      <c r="G183" s="34" t="s">
        <v>170</v>
      </c>
      <c r="H183" s="35"/>
    </row>
    <row r="184" spans="1:11" ht="47.25" x14ac:dyDescent="0.25">
      <c r="A184" s="29"/>
      <c r="B184" s="32"/>
      <c r="C184" s="26"/>
      <c r="D184" s="26"/>
      <c r="E184" s="26"/>
      <c r="F184" s="26"/>
      <c r="G184" s="8" t="s">
        <v>176</v>
      </c>
      <c r="H184" s="14">
        <v>3</v>
      </c>
    </row>
    <row r="185" spans="1:11" ht="16.5" thickBot="1" x14ac:dyDescent="0.3">
      <c r="A185" s="29"/>
      <c r="B185" s="32"/>
      <c r="C185" s="27"/>
      <c r="D185" s="27"/>
      <c r="E185" s="27"/>
      <c r="F185" s="27"/>
      <c r="G185" s="36" t="s">
        <v>8</v>
      </c>
      <c r="H185" s="38">
        <f>SUM(H181:H182,H184:H184)</f>
        <v>10</v>
      </c>
    </row>
    <row r="186" spans="1:11" ht="150" customHeight="1" thickBot="1" x14ac:dyDescent="0.3">
      <c r="A186" s="30"/>
      <c r="B186" s="33"/>
      <c r="C186" s="40" t="s">
        <v>197</v>
      </c>
      <c r="D186" s="40"/>
      <c r="E186" s="40"/>
      <c r="F186" s="41"/>
      <c r="G186" s="37"/>
      <c r="H186" s="39"/>
    </row>
    <row r="187" spans="1:11" x14ac:dyDescent="0.25">
      <c r="A187" s="28">
        <v>20</v>
      </c>
      <c r="B187" s="31" t="s">
        <v>254</v>
      </c>
      <c r="C187" s="25" t="s">
        <v>85</v>
      </c>
      <c r="D187" s="25" t="s">
        <v>86</v>
      </c>
      <c r="E187" s="25" t="s">
        <v>87</v>
      </c>
      <c r="F187" s="25" t="s">
        <v>88</v>
      </c>
      <c r="G187" s="34" t="s">
        <v>127</v>
      </c>
      <c r="H187" s="35"/>
    </row>
    <row r="188" spans="1:11" ht="32.25" thickBot="1" x14ac:dyDescent="0.3">
      <c r="A188" s="29"/>
      <c r="B188" s="32"/>
      <c r="C188" s="26"/>
      <c r="D188" s="26"/>
      <c r="E188" s="26"/>
      <c r="F188" s="26"/>
      <c r="G188" s="8" t="s">
        <v>136</v>
      </c>
      <c r="H188" s="14">
        <v>1</v>
      </c>
      <c r="K188" s="15"/>
    </row>
    <row r="189" spans="1:11" x14ac:dyDescent="0.25">
      <c r="A189" s="29"/>
      <c r="B189" s="32"/>
      <c r="C189" s="26"/>
      <c r="D189" s="26"/>
      <c r="E189" s="26"/>
      <c r="F189" s="26"/>
      <c r="G189" s="34" t="s">
        <v>133</v>
      </c>
      <c r="H189" s="35"/>
    </row>
    <row r="190" spans="1:11" ht="63.75" thickBot="1" x14ac:dyDescent="0.3">
      <c r="A190" s="29"/>
      <c r="B190" s="32"/>
      <c r="C190" s="26"/>
      <c r="D190" s="26"/>
      <c r="E190" s="26"/>
      <c r="F190" s="26"/>
      <c r="G190" s="8" t="s">
        <v>165</v>
      </c>
      <c r="H190" s="14">
        <v>1</v>
      </c>
    </row>
    <row r="191" spans="1:11" x14ac:dyDescent="0.25">
      <c r="A191" s="29"/>
      <c r="B191" s="32"/>
      <c r="C191" s="26"/>
      <c r="D191" s="26"/>
      <c r="E191" s="26"/>
      <c r="F191" s="26"/>
      <c r="G191" s="34" t="s">
        <v>170</v>
      </c>
      <c r="H191" s="35"/>
    </row>
    <row r="192" spans="1:11" ht="63" x14ac:dyDescent="0.25">
      <c r="A192" s="29"/>
      <c r="B192" s="32"/>
      <c r="C192" s="26"/>
      <c r="D192" s="26"/>
      <c r="E192" s="26"/>
      <c r="F192" s="26"/>
      <c r="G192" s="8" t="s">
        <v>172</v>
      </c>
      <c r="H192" s="14">
        <v>2</v>
      </c>
    </row>
    <row r="193" spans="1:11" ht="32.25" thickBot="1" x14ac:dyDescent="0.3">
      <c r="A193" s="29"/>
      <c r="B193" s="32"/>
      <c r="C193" s="26"/>
      <c r="D193" s="26"/>
      <c r="E193" s="26"/>
      <c r="F193" s="26"/>
      <c r="G193" s="8" t="s">
        <v>173</v>
      </c>
      <c r="H193" s="14">
        <v>2</v>
      </c>
    </row>
    <row r="194" spans="1:11" x14ac:dyDescent="0.25">
      <c r="A194" s="29"/>
      <c r="B194" s="32"/>
      <c r="C194" s="26"/>
      <c r="D194" s="26"/>
      <c r="E194" s="26"/>
      <c r="F194" s="26"/>
      <c r="G194" s="34" t="s">
        <v>166</v>
      </c>
      <c r="H194" s="35"/>
    </row>
    <row r="195" spans="1:11" ht="32.25" thickBot="1" x14ac:dyDescent="0.3">
      <c r="A195" s="29"/>
      <c r="B195" s="32"/>
      <c r="C195" s="26"/>
      <c r="D195" s="26"/>
      <c r="E195" s="26"/>
      <c r="F195" s="26"/>
      <c r="G195" s="8" t="s">
        <v>169</v>
      </c>
      <c r="H195" s="14">
        <v>3</v>
      </c>
    </row>
    <row r="196" spans="1:11" x14ac:dyDescent="0.25">
      <c r="A196" s="29"/>
      <c r="B196" s="32"/>
      <c r="C196" s="26"/>
      <c r="D196" s="26"/>
      <c r="E196" s="26"/>
      <c r="F196" s="26"/>
      <c r="G196" s="34" t="s">
        <v>170</v>
      </c>
      <c r="H196" s="35"/>
    </row>
    <row r="197" spans="1:11" ht="47.25" x14ac:dyDescent="0.25">
      <c r="A197" s="29"/>
      <c r="B197" s="32"/>
      <c r="C197" s="26"/>
      <c r="D197" s="26"/>
      <c r="E197" s="26"/>
      <c r="F197" s="26"/>
      <c r="G197" s="8" t="s">
        <v>179</v>
      </c>
      <c r="H197" s="14">
        <v>5</v>
      </c>
      <c r="K197" s="15"/>
    </row>
    <row r="198" spans="1:11" ht="16.5" thickBot="1" x14ac:dyDescent="0.3">
      <c r="A198" s="29"/>
      <c r="B198" s="32"/>
      <c r="C198" s="27"/>
      <c r="D198" s="27"/>
      <c r="E198" s="27"/>
      <c r="F198" s="27"/>
      <c r="G198" s="36" t="s">
        <v>8</v>
      </c>
      <c r="H198" s="38">
        <f>SUM(H188:H197)</f>
        <v>14</v>
      </c>
    </row>
    <row r="199" spans="1:11" ht="150" customHeight="1" thickBot="1" x14ac:dyDescent="0.3">
      <c r="A199" s="30"/>
      <c r="B199" s="33"/>
      <c r="C199" s="40" t="s">
        <v>196</v>
      </c>
      <c r="D199" s="40"/>
      <c r="E199" s="40"/>
      <c r="F199" s="41"/>
      <c r="G199" s="37"/>
      <c r="H199" s="39"/>
    </row>
    <row r="200" spans="1:11" x14ac:dyDescent="0.25">
      <c r="A200" s="28">
        <v>21</v>
      </c>
      <c r="B200" s="31" t="s">
        <v>249</v>
      </c>
      <c r="C200" s="25" t="s">
        <v>89</v>
      </c>
      <c r="D200" s="25" t="s">
        <v>90</v>
      </c>
      <c r="E200" s="25" t="s">
        <v>91</v>
      </c>
      <c r="F200" s="25" t="s">
        <v>92</v>
      </c>
      <c r="G200" s="34" t="s">
        <v>127</v>
      </c>
      <c r="H200" s="35"/>
    </row>
    <row r="201" spans="1:11" x14ac:dyDescent="0.25">
      <c r="A201" s="29"/>
      <c r="B201" s="32"/>
      <c r="C201" s="26"/>
      <c r="D201" s="26"/>
      <c r="E201" s="26"/>
      <c r="F201" s="26"/>
      <c r="G201" s="8" t="s">
        <v>128</v>
      </c>
      <c r="H201" s="14">
        <v>3</v>
      </c>
      <c r="K201" s="15"/>
    </row>
    <row r="202" spans="1:11" ht="31.5" x14ac:dyDescent="0.25">
      <c r="A202" s="29"/>
      <c r="B202" s="32"/>
      <c r="C202" s="26"/>
      <c r="D202" s="26"/>
      <c r="E202" s="26"/>
      <c r="F202" s="26"/>
      <c r="G202" s="8" t="s">
        <v>136</v>
      </c>
      <c r="H202" s="14">
        <v>2</v>
      </c>
    </row>
    <row r="203" spans="1:11" ht="31.5" x14ac:dyDescent="0.25">
      <c r="A203" s="29"/>
      <c r="B203" s="32"/>
      <c r="C203" s="26"/>
      <c r="D203" s="26"/>
      <c r="E203" s="26"/>
      <c r="F203" s="26"/>
      <c r="G203" s="8" t="s">
        <v>137</v>
      </c>
      <c r="H203" s="14">
        <v>3</v>
      </c>
    </row>
    <row r="204" spans="1:11" ht="117" customHeight="1" thickBot="1" x14ac:dyDescent="0.3">
      <c r="A204" s="29"/>
      <c r="B204" s="32"/>
      <c r="C204" s="27"/>
      <c r="D204" s="27"/>
      <c r="E204" s="27"/>
      <c r="F204" s="27"/>
      <c r="G204" s="36" t="s">
        <v>8</v>
      </c>
      <c r="H204" s="38">
        <f>SUM(H201:H203)</f>
        <v>8</v>
      </c>
    </row>
    <row r="205" spans="1:11" ht="150" customHeight="1" thickBot="1" x14ac:dyDescent="0.3">
      <c r="A205" s="30"/>
      <c r="B205" s="33"/>
      <c r="C205" s="40" t="s">
        <v>195</v>
      </c>
      <c r="D205" s="40"/>
      <c r="E205" s="40"/>
      <c r="F205" s="41"/>
      <c r="G205" s="37"/>
      <c r="H205" s="39"/>
    </row>
    <row r="206" spans="1:11" x14ac:dyDescent="0.25">
      <c r="A206" s="28">
        <v>22</v>
      </c>
      <c r="B206" s="31" t="s">
        <v>255</v>
      </c>
      <c r="C206" s="25" t="s">
        <v>93</v>
      </c>
      <c r="D206" s="25" t="s">
        <v>94</v>
      </c>
      <c r="E206" s="25" t="s">
        <v>95</v>
      </c>
      <c r="F206" s="25" t="s">
        <v>96</v>
      </c>
      <c r="G206" s="34" t="s">
        <v>129</v>
      </c>
      <c r="H206" s="35"/>
    </row>
    <row r="207" spans="1:11" ht="47.25" x14ac:dyDescent="0.25">
      <c r="A207" s="29"/>
      <c r="B207" s="32"/>
      <c r="C207" s="26"/>
      <c r="D207" s="26"/>
      <c r="E207" s="26"/>
      <c r="F207" s="26"/>
      <c r="G207" s="8" t="s">
        <v>150</v>
      </c>
      <c r="H207" s="14">
        <v>2</v>
      </c>
      <c r="K207" s="15"/>
    </row>
    <row r="208" spans="1:11" ht="31.5" x14ac:dyDescent="0.25">
      <c r="A208" s="29"/>
      <c r="B208" s="32"/>
      <c r="C208" s="26"/>
      <c r="D208" s="26"/>
      <c r="E208" s="26"/>
      <c r="F208" s="26"/>
      <c r="G208" s="8" t="s">
        <v>151</v>
      </c>
      <c r="H208" s="14">
        <v>4</v>
      </c>
      <c r="K208" s="15"/>
    </row>
    <row r="209" spans="1:11" ht="47.25" x14ac:dyDescent="0.25">
      <c r="A209" s="29"/>
      <c r="B209" s="32"/>
      <c r="C209" s="26"/>
      <c r="D209" s="26"/>
      <c r="E209" s="26"/>
      <c r="F209" s="26"/>
      <c r="G209" s="8" t="s">
        <v>152</v>
      </c>
      <c r="H209" s="14">
        <v>4</v>
      </c>
      <c r="K209" s="15"/>
    </row>
    <row r="210" spans="1:11" x14ac:dyDescent="0.25">
      <c r="A210" s="29"/>
      <c r="B210" s="32"/>
      <c r="C210" s="26"/>
      <c r="D210" s="26"/>
      <c r="E210" s="26"/>
      <c r="F210" s="26"/>
      <c r="G210" s="8" t="s">
        <v>153</v>
      </c>
      <c r="H210" s="14">
        <v>10</v>
      </c>
      <c r="K210" s="15"/>
    </row>
    <row r="211" spans="1:11" ht="47.25" x14ac:dyDescent="0.25">
      <c r="A211" s="29"/>
      <c r="B211" s="32"/>
      <c r="C211" s="26"/>
      <c r="D211" s="26"/>
      <c r="E211" s="26"/>
      <c r="F211" s="26"/>
      <c r="G211" s="8" t="s">
        <v>130</v>
      </c>
      <c r="H211" s="14">
        <v>8</v>
      </c>
      <c r="K211" s="15"/>
    </row>
    <row r="212" spans="1:11" ht="31.5" x14ac:dyDescent="0.25">
      <c r="A212" s="29"/>
      <c r="B212" s="32"/>
      <c r="C212" s="26"/>
      <c r="D212" s="26"/>
      <c r="E212" s="26"/>
      <c r="F212" s="26"/>
      <c r="G212" s="8" t="s">
        <v>154</v>
      </c>
      <c r="H212" s="14">
        <v>4</v>
      </c>
      <c r="K212" s="15"/>
    </row>
    <row r="213" spans="1:11" ht="31.5" x14ac:dyDescent="0.25">
      <c r="A213" s="29"/>
      <c r="B213" s="32"/>
      <c r="C213" s="26"/>
      <c r="D213" s="26"/>
      <c r="E213" s="26"/>
      <c r="F213" s="26"/>
      <c r="G213" s="8" t="s">
        <v>155</v>
      </c>
      <c r="H213" s="14">
        <v>2</v>
      </c>
      <c r="K213" s="15"/>
    </row>
    <row r="214" spans="1:11" ht="79.5" thickBot="1" x14ac:dyDescent="0.3">
      <c r="A214" s="29"/>
      <c r="B214" s="32"/>
      <c r="C214" s="26"/>
      <c r="D214" s="26"/>
      <c r="E214" s="26"/>
      <c r="F214" s="26"/>
      <c r="G214" s="8" t="s">
        <v>156</v>
      </c>
      <c r="H214" s="14">
        <v>2</v>
      </c>
      <c r="K214" s="15"/>
    </row>
    <row r="215" spans="1:11" x14ac:dyDescent="0.25">
      <c r="A215" s="29"/>
      <c r="B215" s="32"/>
      <c r="C215" s="26"/>
      <c r="D215" s="26"/>
      <c r="E215" s="26"/>
      <c r="F215" s="26"/>
      <c r="G215" s="34" t="s">
        <v>132</v>
      </c>
      <c r="H215" s="35"/>
    </row>
    <row r="216" spans="1:11" x14ac:dyDescent="0.25">
      <c r="A216" s="29"/>
      <c r="B216" s="32"/>
      <c r="C216" s="26"/>
      <c r="D216" s="26"/>
      <c r="E216" s="26"/>
      <c r="F216" s="26"/>
      <c r="G216" s="8" t="s">
        <v>143</v>
      </c>
      <c r="H216" s="14">
        <v>1</v>
      </c>
    </row>
    <row r="217" spans="1:11" ht="16.5" thickBot="1" x14ac:dyDescent="0.3">
      <c r="A217" s="29"/>
      <c r="B217" s="32"/>
      <c r="C217" s="27"/>
      <c r="D217" s="27"/>
      <c r="E217" s="27"/>
      <c r="F217" s="27"/>
      <c r="G217" s="36" t="s">
        <v>8</v>
      </c>
      <c r="H217" s="38">
        <f>SUM(H207:H214,H216)</f>
        <v>37</v>
      </c>
    </row>
    <row r="218" spans="1:11" ht="150" customHeight="1" thickBot="1" x14ac:dyDescent="0.3">
      <c r="A218" s="30"/>
      <c r="B218" s="33"/>
      <c r="C218" s="40" t="s">
        <v>194</v>
      </c>
      <c r="D218" s="40"/>
      <c r="E218" s="40"/>
      <c r="F218" s="41"/>
      <c r="G218" s="37"/>
      <c r="H218" s="39"/>
    </row>
    <row r="219" spans="1:11" x14ac:dyDescent="0.25">
      <c r="A219" s="28">
        <v>23</v>
      </c>
      <c r="B219" s="31" t="s">
        <v>256</v>
      </c>
      <c r="C219" s="25" t="s">
        <v>97</v>
      </c>
      <c r="D219" s="25" t="s">
        <v>98</v>
      </c>
      <c r="E219" s="25" t="s">
        <v>99</v>
      </c>
      <c r="F219" s="25" t="s">
        <v>100</v>
      </c>
      <c r="G219" s="34" t="s">
        <v>132</v>
      </c>
      <c r="H219" s="35"/>
    </row>
    <row r="220" spans="1:11" ht="31.5" x14ac:dyDescent="0.25">
      <c r="A220" s="29"/>
      <c r="B220" s="32"/>
      <c r="C220" s="26"/>
      <c r="D220" s="26"/>
      <c r="E220" s="26"/>
      <c r="F220" s="26"/>
      <c r="G220" s="8" t="s">
        <v>141</v>
      </c>
      <c r="H220" s="14">
        <v>1</v>
      </c>
    </row>
    <row r="221" spans="1:11" ht="31.5" x14ac:dyDescent="0.25">
      <c r="A221" s="29"/>
      <c r="B221" s="32"/>
      <c r="C221" s="26"/>
      <c r="D221" s="26"/>
      <c r="E221" s="26"/>
      <c r="F221" s="26"/>
      <c r="G221" s="8" t="s">
        <v>142</v>
      </c>
      <c r="H221" s="14">
        <v>1</v>
      </c>
    </row>
    <row r="222" spans="1:11" x14ac:dyDescent="0.25">
      <c r="A222" s="29"/>
      <c r="B222" s="32"/>
      <c r="C222" s="26"/>
      <c r="D222" s="26"/>
      <c r="E222" s="26"/>
      <c r="F222" s="26"/>
      <c r="G222" s="8" t="s">
        <v>143</v>
      </c>
      <c r="H222" s="14">
        <v>1</v>
      </c>
    </row>
    <row r="223" spans="1:11" ht="16.5" thickBot="1" x14ac:dyDescent="0.3">
      <c r="A223" s="29"/>
      <c r="B223" s="32"/>
      <c r="C223" s="27"/>
      <c r="D223" s="27"/>
      <c r="E223" s="27"/>
      <c r="F223" s="27"/>
      <c r="G223" s="36" t="s">
        <v>8</v>
      </c>
      <c r="H223" s="38">
        <f>SUM(H220:H222)</f>
        <v>3</v>
      </c>
    </row>
    <row r="224" spans="1:11" ht="150" customHeight="1" thickBot="1" x14ac:dyDescent="0.3">
      <c r="A224" s="30"/>
      <c r="B224" s="33"/>
      <c r="C224" s="40" t="s">
        <v>193</v>
      </c>
      <c r="D224" s="40"/>
      <c r="E224" s="40"/>
      <c r="F224" s="41"/>
      <c r="G224" s="37"/>
      <c r="H224" s="39"/>
    </row>
    <row r="225" spans="1:9" x14ac:dyDescent="0.25">
      <c r="A225" s="28">
        <v>24</v>
      </c>
      <c r="B225" s="31" t="s">
        <v>256</v>
      </c>
      <c r="C225" s="25" t="s">
        <v>101</v>
      </c>
      <c r="D225" s="25" t="s">
        <v>102</v>
      </c>
      <c r="E225" s="25" t="s">
        <v>103</v>
      </c>
      <c r="F225" s="25" t="s">
        <v>104</v>
      </c>
      <c r="G225" s="34" t="s">
        <v>132</v>
      </c>
      <c r="H225" s="35"/>
    </row>
    <row r="226" spans="1:9" ht="16.5" thickBot="1" x14ac:dyDescent="0.3">
      <c r="A226" s="29"/>
      <c r="B226" s="32"/>
      <c r="C226" s="26"/>
      <c r="D226" s="26"/>
      <c r="E226" s="26"/>
      <c r="F226" s="26"/>
      <c r="G226" s="8" t="s">
        <v>131</v>
      </c>
      <c r="H226" s="14">
        <v>1</v>
      </c>
    </row>
    <row r="227" spans="1:9" x14ac:dyDescent="0.25">
      <c r="A227" s="29"/>
      <c r="B227" s="32"/>
      <c r="C227" s="26"/>
      <c r="D227" s="26"/>
      <c r="E227" s="26"/>
      <c r="F227" s="26"/>
      <c r="G227" s="34" t="s">
        <v>170</v>
      </c>
      <c r="H227" s="35"/>
    </row>
    <row r="228" spans="1:9" ht="31.5" x14ac:dyDescent="0.25">
      <c r="A228" s="29"/>
      <c r="B228" s="32"/>
      <c r="C228" s="26"/>
      <c r="D228" s="26"/>
      <c r="E228" s="26"/>
      <c r="F228" s="26"/>
      <c r="G228" s="8" t="s">
        <v>171</v>
      </c>
      <c r="H228" s="14">
        <v>2</v>
      </c>
    </row>
    <row r="229" spans="1:9" ht="16.5" thickBot="1" x14ac:dyDescent="0.3">
      <c r="A229" s="29"/>
      <c r="B229" s="32"/>
      <c r="C229" s="27"/>
      <c r="D229" s="27"/>
      <c r="E229" s="27"/>
      <c r="F229" s="27"/>
      <c r="G229" s="36" t="s">
        <v>8</v>
      </c>
      <c r="H229" s="38">
        <f>SUM(H226:H226,H228:H228)</f>
        <v>3</v>
      </c>
    </row>
    <row r="230" spans="1:9" ht="150" customHeight="1" thickBot="1" x14ac:dyDescent="0.3">
      <c r="A230" s="30"/>
      <c r="B230" s="33"/>
      <c r="C230" s="40" t="s">
        <v>192</v>
      </c>
      <c r="D230" s="40"/>
      <c r="E230" s="40"/>
      <c r="F230" s="41"/>
      <c r="G230" s="37"/>
      <c r="H230" s="39"/>
    </row>
    <row r="231" spans="1:9" x14ac:dyDescent="0.25">
      <c r="A231" s="28">
        <v>25</v>
      </c>
      <c r="B231" s="31" t="s">
        <v>256</v>
      </c>
      <c r="C231" s="25" t="s">
        <v>105</v>
      </c>
      <c r="D231" s="25" t="s">
        <v>106</v>
      </c>
      <c r="E231" s="25" t="s">
        <v>107</v>
      </c>
      <c r="F231" s="25" t="s">
        <v>108</v>
      </c>
      <c r="G231" s="34" t="s">
        <v>132</v>
      </c>
      <c r="H231" s="35"/>
    </row>
    <row r="232" spans="1:9" ht="31.5" x14ac:dyDescent="0.25">
      <c r="A232" s="29"/>
      <c r="B232" s="32"/>
      <c r="C232" s="26"/>
      <c r="D232" s="26"/>
      <c r="E232" s="26"/>
      <c r="F232" s="26"/>
      <c r="G232" s="8" t="s">
        <v>142</v>
      </c>
      <c r="H232" s="14">
        <v>2</v>
      </c>
    </row>
    <row r="233" spans="1:9" x14ac:dyDescent="0.25">
      <c r="A233" s="29"/>
      <c r="B233" s="32"/>
      <c r="C233" s="26"/>
      <c r="D233" s="26"/>
      <c r="E233" s="26"/>
      <c r="F233" s="26"/>
      <c r="G233" s="8" t="s">
        <v>143</v>
      </c>
      <c r="H233" s="14">
        <v>2</v>
      </c>
    </row>
    <row r="234" spans="1:9" ht="71.25" customHeight="1" thickBot="1" x14ac:dyDescent="0.3">
      <c r="A234" s="29"/>
      <c r="B234" s="32"/>
      <c r="C234" s="27"/>
      <c r="D234" s="27"/>
      <c r="E234" s="27"/>
      <c r="F234" s="27"/>
      <c r="G234" s="36" t="s">
        <v>8</v>
      </c>
      <c r="H234" s="38">
        <f>SUM(H232:H233)</f>
        <v>4</v>
      </c>
    </row>
    <row r="235" spans="1:9" ht="150" customHeight="1" thickBot="1" x14ac:dyDescent="0.3">
      <c r="A235" s="30"/>
      <c r="B235" s="33"/>
      <c r="C235" s="40" t="s">
        <v>216</v>
      </c>
      <c r="D235" s="40"/>
      <c r="E235" s="40"/>
      <c r="F235" s="41"/>
      <c r="G235" s="37"/>
      <c r="H235" s="39"/>
      <c r="I235" s="17"/>
    </row>
    <row r="236" spans="1:9" x14ac:dyDescent="0.25">
      <c r="A236" s="28">
        <v>26</v>
      </c>
      <c r="B236" s="31" t="s">
        <v>253</v>
      </c>
      <c r="C236" s="25" t="s">
        <v>109</v>
      </c>
      <c r="D236" s="25" t="s">
        <v>110</v>
      </c>
      <c r="E236" s="25" t="s">
        <v>111</v>
      </c>
      <c r="F236" s="25" t="s">
        <v>112</v>
      </c>
      <c r="G236" s="34" t="s">
        <v>132</v>
      </c>
      <c r="H236" s="35"/>
    </row>
    <row r="237" spans="1:9" ht="31.5" x14ac:dyDescent="0.25">
      <c r="A237" s="29"/>
      <c r="B237" s="32"/>
      <c r="C237" s="26"/>
      <c r="D237" s="26"/>
      <c r="E237" s="26"/>
      <c r="F237" s="26"/>
      <c r="G237" s="8" t="s">
        <v>140</v>
      </c>
      <c r="H237" s="14">
        <v>1</v>
      </c>
    </row>
    <row r="238" spans="1:9" ht="70.5" customHeight="1" thickBot="1" x14ac:dyDescent="0.3">
      <c r="A238" s="29"/>
      <c r="B238" s="32"/>
      <c r="C238" s="27"/>
      <c r="D238" s="27"/>
      <c r="E238" s="27"/>
      <c r="F238" s="27"/>
      <c r="G238" s="36" t="s">
        <v>8</v>
      </c>
      <c r="H238" s="38">
        <f>SUM(H237:H237)</f>
        <v>1</v>
      </c>
    </row>
    <row r="239" spans="1:9" ht="150" customHeight="1" thickBot="1" x14ac:dyDescent="0.3">
      <c r="A239" s="30"/>
      <c r="B239" s="33"/>
      <c r="C239" s="40" t="s">
        <v>191</v>
      </c>
      <c r="D239" s="40"/>
      <c r="E239" s="40"/>
      <c r="F239" s="41"/>
      <c r="G239" s="37"/>
      <c r="H239" s="39"/>
    </row>
    <row r="240" spans="1:9" x14ac:dyDescent="0.25">
      <c r="A240" s="28">
        <v>27</v>
      </c>
      <c r="B240" s="31" t="s">
        <v>261</v>
      </c>
      <c r="C240" s="25" t="s">
        <v>113</v>
      </c>
      <c r="D240" s="25" t="s">
        <v>114</v>
      </c>
      <c r="E240" s="25" t="s">
        <v>115</v>
      </c>
      <c r="F240" s="25" t="s">
        <v>116</v>
      </c>
      <c r="G240" s="34" t="s">
        <v>166</v>
      </c>
      <c r="H240" s="35"/>
    </row>
    <row r="241" spans="1:11" ht="31.5" x14ac:dyDescent="0.25">
      <c r="A241" s="29"/>
      <c r="B241" s="32"/>
      <c r="C241" s="26"/>
      <c r="D241" s="26"/>
      <c r="E241" s="26"/>
      <c r="F241" s="26"/>
      <c r="G241" s="8" t="s">
        <v>167</v>
      </c>
      <c r="H241" s="14">
        <v>14</v>
      </c>
    </row>
    <row r="242" spans="1:11" ht="32.25" thickBot="1" x14ac:dyDescent="0.3">
      <c r="A242" s="29"/>
      <c r="B242" s="32"/>
      <c r="C242" s="26"/>
      <c r="D242" s="26"/>
      <c r="E242" s="26"/>
      <c r="F242" s="26"/>
      <c r="G242" s="8" t="s">
        <v>168</v>
      </c>
      <c r="H242" s="14">
        <v>19</v>
      </c>
    </row>
    <row r="243" spans="1:11" x14ac:dyDescent="0.25">
      <c r="A243" s="29"/>
      <c r="B243" s="32"/>
      <c r="C243" s="26"/>
      <c r="D243" s="26"/>
      <c r="E243" s="26"/>
      <c r="F243" s="26"/>
      <c r="G243" s="34" t="s">
        <v>170</v>
      </c>
      <c r="H243" s="35"/>
    </row>
    <row r="244" spans="1:11" ht="48" thickBot="1" x14ac:dyDescent="0.3">
      <c r="A244" s="29"/>
      <c r="B244" s="32"/>
      <c r="C244" s="26"/>
      <c r="D244" s="26"/>
      <c r="E244" s="26"/>
      <c r="F244" s="26"/>
      <c r="G244" s="8" t="s">
        <v>178</v>
      </c>
      <c r="H244" s="14">
        <v>6</v>
      </c>
      <c r="K244" s="15"/>
    </row>
    <row r="245" spans="1:11" x14ac:dyDescent="0.25">
      <c r="A245" s="29"/>
      <c r="B245" s="32"/>
      <c r="C245" s="26"/>
      <c r="D245" s="26"/>
      <c r="E245" s="26"/>
      <c r="F245" s="26"/>
      <c r="G245" s="34" t="s">
        <v>180</v>
      </c>
      <c r="H245" s="35"/>
    </row>
    <row r="246" spans="1:11" ht="47.25" x14ac:dyDescent="0.25">
      <c r="A246" s="29"/>
      <c r="B246" s="32"/>
      <c r="C246" s="26"/>
      <c r="D246" s="26"/>
      <c r="E246" s="26"/>
      <c r="F246" s="26"/>
      <c r="G246" s="8" t="s">
        <v>182</v>
      </c>
      <c r="H246" s="14">
        <v>13</v>
      </c>
      <c r="K246" s="15"/>
    </row>
    <row r="247" spans="1:11" ht="16.5" thickBot="1" x14ac:dyDescent="0.3">
      <c r="A247" s="29"/>
      <c r="B247" s="32"/>
      <c r="C247" s="27"/>
      <c r="D247" s="27"/>
      <c r="E247" s="27"/>
      <c r="F247" s="27"/>
      <c r="G247" s="36" t="s">
        <v>8</v>
      </c>
      <c r="H247" s="38">
        <f>SUM(H241:H242,H244:H244,H246:H246)</f>
        <v>52</v>
      </c>
    </row>
    <row r="248" spans="1:11" ht="150" customHeight="1" thickBot="1" x14ac:dyDescent="0.3">
      <c r="A248" s="30"/>
      <c r="B248" s="33"/>
      <c r="C248" s="40" t="s">
        <v>190</v>
      </c>
      <c r="D248" s="40"/>
      <c r="E248" s="40"/>
      <c r="F248" s="41"/>
      <c r="G248" s="37"/>
      <c r="H248" s="39"/>
    </row>
    <row r="249" spans="1:11" x14ac:dyDescent="0.25">
      <c r="A249" s="28">
        <v>28</v>
      </c>
      <c r="B249" s="31" t="s">
        <v>261</v>
      </c>
      <c r="C249" s="25" t="s">
        <v>117</v>
      </c>
      <c r="D249" s="25" t="s">
        <v>118</v>
      </c>
      <c r="E249" s="25" t="s">
        <v>119</v>
      </c>
      <c r="F249" s="25" t="s">
        <v>120</v>
      </c>
      <c r="G249" s="34" t="s">
        <v>133</v>
      </c>
      <c r="H249" s="35"/>
    </row>
    <row r="250" spans="1:11" ht="32.25" thickBot="1" x14ac:dyDescent="0.3">
      <c r="A250" s="29"/>
      <c r="B250" s="32"/>
      <c r="C250" s="26"/>
      <c r="D250" s="26"/>
      <c r="E250" s="26"/>
      <c r="F250" s="26"/>
      <c r="G250" s="8" t="s">
        <v>149</v>
      </c>
      <c r="H250" s="14">
        <v>2</v>
      </c>
    </row>
    <row r="251" spans="1:11" x14ac:dyDescent="0.25">
      <c r="A251" s="29"/>
      <c r="B251" s="32"/>
      <c r="C251" s="26"/>
      <c r="D251" s="26"/>
      <c r="E251" s="26"/>
      <c r="F251" s="26"/>
      <c r="G251" s="34" t="s">
        <v>170</v>
      </c>
      <c r="H251" s="35"/>
    </row>
    <row r="252" spans="1:11" ht="47.25" x14ac:dyDescent="0.25">
      <c r="A252" s="29"/>
      <c r="B252" s="32"/>
      <c r="C252" s="26"/>
      <c r="D252" s="26"/>
      <c r="E252" s="26"/>
      <c r="F252" s="26"/>
      <c r="G252" s="8" t="s">
        <v>177</v>
      </c>
      <c r="H252" s="14">
        <v>1</v>
      </c>
    </row>
    <row r="253" spans="1:11" ht="61.5" customHeight="1" thickBot="1" x14ac:dyDescent="0.3">
      <c r="A253" s="29"/>
      <c r="B253" s="32"/>
      <c r="C253" s="27"/>
      <c r="D253" s="27"/>
      <c r="E253" s="27"/>
      <c r="F253" s="27"/>
      <c r="G253" s="36" t="s">
        <v>8</v>
      </c>
      <c r="H253" s="38">
        <f>SUM(H250:H250,H252:H252)</f>
        <v>3</v>
      </c>
    </row>
    <row r="254" spans="1:11" ht="150" customHeight="1" thickBot="1" x14ac:dyDescent="0.3">
      <c r="A254" s="30"/>
      <c r="B254" s="33"/>
      <c r="C254" s="40" t="s">
        <v>189</v>
      </c>
      <c r="D254" s="40"/>
      <c r="E254" s="40"/>
      <c r="F254" s="41"/>
      <c r="G254" s="37"/>
      <c r="H254" s="39"/>
    </row>
    <row r="255" spans="1:11" x14ac:dyDescent="0.25">
      <c r="A255" s="28">
        <v>29</v>
      </c>
      <c r="B255" s="31" t="s">
        <v>250</v>
      </c>
      <c r="C255" s="25" t="s">
        <v>121</v>
      </c>
      <c r="D255" s="25" t="s">
        <v>122</v>
      </c>
      <c r="E255" s="25" t="s">
        <v>123</v>
      </c>
      <c r="F255" s="25" t="s">
        <v>124</v>
      </c>
      <c r="G255" s="34" t="s">
        <v>133</v>
      </c>
      <c r="H255" s="35"/>
    </row>
    <row r="256" spans="1:11" ht="32.25" thickBot="1" x14ac:dyDescent="0.3">
      <c r="A256" s="29"/>
      <c r="B256" s="32"/>
      <c r="C256" s="26"/>
      <c r="D256" s="26"/>
      <c r="E256" s="26"/>
      <c r="F256" s="26"/>
      <c r="G256" s="8" t="s">
        <v>149</v>
      </c>
      <c r="H256" s="14">
        <v>2</v>
      </c>
    </row>
    <row r="257" spans="1:9" x14ac:dyDescent="0.25">
      <c r="A257" s="29"/>
      <c r="B257" s="32"/>
      <c r="C257" s="26"/>
      <c r="D257" s="26"/>
      <c r="E257" s="26"/>
      <c r="F257" s="26"/>
      <c r="G257" s="34" t="s">
        <v>170</v>
      </c>
      <c r="H257" s="35"/>
    </row>
    <row r="258" spans="1:9" ht="47.25" x14ac:dyDescent="0.25">
      <c r="A258" s="29"/>
      <c r="B258" s="32"/>
      <c r="C258" s="26"/>
      <c r="D258" s="26"/>
      <c r="E258" s="26"/>
      <c r="F258" s="26"/>
      <c r="G258" s="8" t="s">
        <v>177</v>
      </c>
      <c r="H258" s="14">
        <v>1</v>
      </c>
    </row>
    <row r="259" spans="1:9" ht="16.5" thickBot="1" x14ac:dyDescent="0.3">
      <c r="A259" s="29"/>
      <c r="B259" s="32"/>
      <c r="C259" s="27"/>
      <c r="D259" s="27"/>
      <c r="E259" s="27"/>
      <c r="F259" s="27"/>
      <c r="G259" s="36" t="s">
        <v>8</v>
      </c>
      <c r="H259" s="38">
        <f>SUM(H256:H256,H258:H258)</f>
        <v>3</v>
      </c>
    </row>
    <row r="260" spans="1:9" ht="150" customHeight="1" thickBot="1" x14ac:dyDescent="0.3">
      <c r="A260" s="30"/>
      <c r="B260" s="33"/>
      <c r="C260" s="40" t="s">
        <v>188</v>
      </c>
      <c r="D260" s="40"/>
      <c r="E260" s="40"/>
      <c r="F260" s="41"/>
      <c r="G260" s="37"/>
      <c r="H260" s="39"/>
    </row>
    <row r="261" spans="1:9" ht="16.5" thickBot="1" x14ac:dyDescent="0.3">
      <c r="A261" s="47" t="s">
        <v>257</v>
      </c>
      <c r="B261" s="48"/>
      <c r="C261" s="48"/>
      <c r="D261" s="48"/>
      <c r="E261" s="49"/>
      <c r="F261" s="50">
        <f>H6+H14+H19+H28+H34+H54+H67+H74+H84+H103+H109+H117+H131+H137+H143+H158+H166+H178+H185+H198+H204+H217+H223+H229+H234+H238+H247+H253+H259</f>
        <v>576</v>
      </c>
      <c r="G261" s="51"/>
      <c r="H261" s="52"/>
      <c r="I261" s="15"/>
    </row>
    <row r="262" spans="1:9" ht="183" customHeight="1" thickBot="1" x14ac:dyDescent="0.3">
      <c r="A262" s="42" t="s">
        <v>9</v>
      </c>
      <c r="B262" s="43"/>
      <c r="C262" s="44" t="s">
        <v>184</v>
      </c>
      <c r="D262" s="45"/>
      <c r="E262" s="45"/>
      <c r="F262" s="46"/>
      <c r="G262" s="9" t="s">
        <v>185</v>
      </c>
      <c r="H262" s="10" t="s">
        <v>258</v>
      </c>
    </row>
    <row r="263" spans="1:9" ht="159.75" customHeight="1" thickBot="1" x14ac:dyDescent="0.3">
      <c r="A263" s="42" t="s">
        <v>9</v>
      </c>
      <c r="B263" s="43"/>
      <c r="C263" s="44" t="s">
        <v>186</v>
      </c>
      <c r="D263" s="45"/>
      <c r="E263" s="45"/>
      <c r="F263" s="46"/>
      <c r="G263" s="9" t="s">
        <v>185</v>
      </c>
      <c r="H263" s="10" t="s">
        <v>259</v>
      </c>
    </row>
    <row r="264" spans="1:9" ht="168.75" customHeight="1" thickBot="1" x14ac:dyDescent="0.3">
      <c r="A264" s="42" t="s">
        <v>9</v>
      </c>
      <c r="B264" s="43"/>
      <c r="C264" s="44" t="s">
        <v>187</v>
      </c>
      <c r="D264" s="45"/>
      <c r="E264" s="45"/>
      <c r="F264" s="46"/>
      <c r="G264" s="11" t="s">
        <v>185</v>
      </c>
      <c r="H264" s="12" t="s">
        <v>260</v>
      </c>
    </row>
  </sheetData>
  <sheetProtection algorithmName="SHA-512" hashValue="ZI3NJ2iVwbrtugQc/ga1MqWUeZ7YBXCorEZF5A/OM0Wx/mfV3co76jvYV01wxvW7ldior5PVoBYUx8TkUv6+QA==" saltValue="M0aDdcDWfWWCDabHiTNJ2w==" spinCount="100000" sheet="1" formatCells="0" formatColumns="0" formatRows="0" insertColumns="0" insertRows="0" autoFilter="0" pivotTables="0"/>
  <autoFilter ref="A1:H264" xr:uid="{00000000-0001-0000-0000-000000000000}"/>
  <mergeCells count="332">
    <mergeCell ref="G92:H92"/>
    <mergeCell ref="G62:H62"/>
    <mergeCell ref="G194:H194"/>
    <mergeCell ref="G196:H196"/>
    <mergeCell ref="G191:H191"/>
    <mergeCell ref="G198:G199"/>
    <mergeCell ref="H198:H199"/>
    <mergeCell ref="C199:F199"/>
    <mergeCell ref="C187:C198"/>
    <mergeCell ref="D187:D198"/>
    <mergeCell ref="E187:E198"/>
    <mergeCell ref="F187:F198"/>
    <mergeCell ref="G152:H152"/>
    <mergeCell ref="F86:F103"/>
    <mergeCell ref="C105:C109"/>
    <mergeCell ref="D105:D109"/>
    <mergeCell ref="E105:E109"/>
    <mergeCell ref="F105:F109"/>
    <mergeCell ref="C111:C117"/>
    <mergeCell ref="D111:D117"/>
    <mergeCell ref="E111:E117"/>
    <mergeCell ref="F111:F117"/>
    <mergeCell ref="C160:C166"/>
    <mergeCell ref="D160:D166"/>
    <mergeCell ref="B86:B104"/>
    <mergeCell ref="B105:B110"/>
    <mergeCell ref="B119:B132"/>
    <mergeCell ref="G86:H86"/>
    <mergeCell ref="G98:H98"/>
    <mergeCell ref="G101:H101"/>
    <mergeCell ref="G103:G104"/>
    <mergeCell ref="H103:H104"/>
    <mergeCell ref="C104:F104"/>
    <mergeCell ref="G105:H105"/>
    <mergeCell ref="G107:H107"/>
    <mergeCell ref="G109:G110"/>
    <mergeCell ref="H109:H110"/>
    <mergeCell ref="C110:F110"/>
    <mergeCell ref="B111:B118"/>
    <mergeCell ref="G111:H111"/>
    <mergeCell ref="G113:H113"/>
    <mergeCell ref="G115:H115"/>
    <mergeCell ref="G117:G118"/>
    <mergeCell ref="H117:H118"/>
    <mergeCell ref="C118:F118"/>
    <mergeCell ref="C86:C103"/>
    <mergeCell ref="D86:D103"/>
    <mergeCell ref="E86:E103"/>
    <mergeCell ref="B76:B85"/>
    <mergeCell ref="G76:H76"/>
    <mergeCell ref="G80:H80"/>
    <mergeCell ref="G82:H82"/>
    <mergeCell ref="G84:G85"/>
    <mergeCell ref="H84:H85"/>
    <mergeCell ref="C85:F85"/>
    <mergeCell ref="C76:C84"/>
    <mergeCell ref="D76:D84"/>
    <mergeCell ref="E76:E84"/>
    <mergeCell ref="F76:F84"/>
    <mergeCell ref="B69:B75"/>
    <mergeCell ref="G69:H69"/>
    <mergeCell ref="G74:G75"/>
    <mergeCell ref="H74:H75"/>
    <mergeCell ref="C75:F75"/>
    <mergeCell ref="C69:C74"/>
    <mergeCell ref="D69:D74"/>
    <mergeCell ref="E69:E74"/>
    <mergeCell ref="F69:F74"/>
    <mergeCell ref="B56:B68"/>
    <mergeCell ref="G56:H56"/>
    <mergeCell ref="G67:G68"/>
    <mergeCell ref="H67:H68"/>
    <mergeCell ref="C68:F68"/>
    <mergeCell ref="C56:C67"/>
    <mergeCell ref="D56:D67"/>
    <mergeCell ref="E56:E67"/>
    <mergeCell ref="F56:F67"/>
    <mergeCell ref="B36:B55"/>
    <mergeCell ref="G52:H52"/>
    <mergeCell ref="G54:G55"/>
    <mergeCell ref="H54:H55"/>
    <mergeCell ref="C55:F55"/>
    <mergeCell ref="C36:C54"/>
    <mergeCell ref="D36:D54"/>
    <mergeCell ref="E36:E54"/>
    <mergeCell ref="F36:F54"/>
    <mergeCell ref="G36:H36"/>
    <mergeCell ref="G41:H41"/>
    <mergeCell ref="B30:B35"/>
    <mergeCell ref="G30:H30"/>
    <mergeCell ref="G34:G35"/>
    <mergeCell ref="H34:H35"/>
    <mergeCell ref="C35:F35"/>
    <mergeCell ref="C30:C34"/>
    <mergeCell ref="D30:D34"/>
    <mergeCell ref="E30:E34"/>
    <mergeCell ref="F30:F34"/>
    <mergeCell ref="B21:B29"/>
    <mergeCell ref="G25:H25"/>
    <mergeCell ref="G28:G29"/>
    <mergeCell ref="H28:H29"/>
    <mergeCell ref="C29:F29"/>
    <mergeCell ref="C21:C28"/>
    <mergeCell ref="D21:D28"/>
    <mergeCell ref="E21:E28"/>
    <mergeCell ref="F21:F28"/>
    <mergeCell ref="G21:H21"/>
    <mergeCell ref="A119:A132"/>
    <mergeCell ref="A133:A138"/>
    <mergeCell ref="A139:A144"/>
    <mergeCell ref="A145:A159"/>
    <mergeCell ref="A160:A167"/>
    <mergeCell ref="A2:A7"/>
    <mergeCell ref="A8:A15"/>
    <mergeCell ref="A16:A20"/>
    <mergeCell ref="A105:A110"/>
    <mergeCell ref="A111:A118"/>
    <mergeCell ref="A21:A29"/>
    <mergeCell ref="A30:A35"/>
    <mergeCell ref="A36:A55"/>
    <mergeCell ref="A56:A68"/>
    <mergeCell ref="A69:A75"/>
    <mergeCell ref="A76:A85"/>
    <mergeCell ref="A86:A104"/>
    <mergeCell ref="B2:B7"/>
    <mergeCell ref="G2:H2"/>
    <mergeCell ref="G4:H4"/>
    <mergeCell ref="G6:G7"/>
    <mergeCell ref="H6:H7"/>
    <mergeCell ref="C7:F7"/>
    <mergeCell ref="C2:C6"/>
    <mergeCell ref="D2:D6"/>
    <mergeCell ref="E2:E6"/>
    <mergeCell ref="F2:F6"/>
    <mergeCell ref="B8:B15"/>
    <mergeCell ref="G8:H8"/>
    <mergeCell ref="G10:H10"/>
    <mergeCell ref="G12:H12"/>
    <mergeCell ref="G14:G15"/>
    <mergeCell ref="H14:H15"/>
    <mergeCell ref="C15:F15"/>
    <mergeCell ref="C8:C14"/>
    <mergeCell ref="D8:D14"/>
    <mergeCell ref="E8:E14"/>
    <mergeCell ref="F8:F14"/>
    <mergeCell ref="B16:B20"/>
    <mergeCell ref="G16:H16"/>
    <mergeCell ref="G19:G20"/>
    <mergeCell ref="H19:H20"/>
    <mergeCell ref="C20:F20"/>
    <mergeCell ref="C16:C19"/>
    <mergeCell ref="D16:D19"/>
    <mergeCell ref="E16:E19"/>
    <mergeCell ref="F16:F19"/>
    <mergeCell ref="B133:B138"/>
    <mergeCell ref="G133:H133"/>
    <mergeCell ref="G137:G138"/>
    <mergeCell ref="H137:H138"/>
    <mergeCell ref="C138:F138"/>
    <mergeCell ref="G119:H119"/>
    <mergeCell ref="G124:H124"/>
    <mergeCell ref="G129:H129"/>
    <mergeCell ref="C119:C131"/>
    <mergeCell ref="D119:D131"/>
    <mergeCell ref="E119:E131"/>
    <mergeCell ref="F119:F131"/>
    <mergeCell ref="C133:C137"/>
    <mergeCell ref="D133:D137"/>
    <mergeCell ref="E133:E137"/>
    <mergeCell ref="F133:F137"/>
    <mergeCell ref="C132:F132"/>
    <mergeCell ref="G135:H135"/>
    <mergeCell ref="G131:G132"/>
    <mergeCell ref="H131:H132"/>
    <mergeCell ref="A264:B264"/>
    <mergeCell ref="C264:F264"/>
    <mergeCell ref="A261:E261"/>
    <mergeCell ref="F261:H261"/>
    <mergeCell ref="A262:B262"/>
    <mergeCell ref="C262:F262"/>
    <mergeCell ref="H166:H167"/>
    <mergeCell ref="C167:F167"/>
    <mergeCell ref="B139:B144"/>
    <mergeCell ref="G139:H139"/>
    <mergeCell ref="G141:H141"/>
    <mergeCell ref="G143:G144"/>
    <mergeCell ref="H143:H144"/>
    <mergeCell ref="C144:F144"/>
    <mergeCell ref="G147:H147"/>
    <mergeCell ref="G158:G159"/>
    <mergeCell ref="A168:A179"/>
    <mergeCell ref="B168:B179"/>
    <mergeCell ref="G168:H168"/>
    <mergeCell ref="G173:H173"/>
    <mergeCell ref="G178:G179"/>
    <mergeCell ref="H178:H179"/>
    <mergeCell ref="C179:F179"/>
    <mergeCell ref="A180:A186"/>
    <mergeCell ref="A263:B263"/>
    <mergeCell ref="C263:F263"/>
    <mergeCell ref="B145:B159"/>
    <mergeCell ref="G145:H145"/>
    <mergeCell ref="G166:G167"/>
    <mergeCell ref="H158:H159"/>
    <mergeCell ref="C159:F159"/>
    <mergeCell ref="B160:B167"/>
    <mergeCell ref="G160:H160"/>
    <mergeCell ref="G163:H163"/>
    <mergeCell ref="B180:B186"/>
    <mergeCell ref="G180:H180"/>
    <mergeCell ref="G183:H183"/>
    <mergeCell ref="G185:G186"/>
    <mergeCell ref="H185:H186"/>
    <mergeCell ref="C186:F186"/>
    <mergeCell ref="C180:C185"/>
    <mergeCell ref="D180:D185"/>
    <mergeCell ref="E180:E185"/>
    <mergeCell ref="F180:F185"/>
    <mergeCell ref="A187:A199"/>
    <mergeCell ref="B187:B199"/>
    <mergeCell ref="G187:H187"/>
    <mergeCell ref="G189:H189"/>
    <mergeCell ref="A236:A239"/>
    <mergeCell ref="B236:B239"/>
    <mergeCell ref="G236:H236"/>
    <mergeCell ref="G238:G239"/>
    <mergeCell ref="H238:H239"/>
    <mergeCell ref="C239:F239"/>
    <mergeCell ref="C236:C238"/>
    <mergeCell ref="D236:D238"/>
    <mergeCell ref="E236:E238"/>
    <mergeCell ref="F236:F238"/>
    <mergeCell ref="A219:A224"/>
    <mergeCell ref="B219:B224"/>
    <mergeCell ref="G219:H219"/>
    <mergeCell ref="G223:G224"/>
    <mergeCell ref="H223:H224"/>
    <mergeCell ref="C224:F224"/>
    <mergeCell ref="C219:C223"/>
    <mergeCell ref="D219:D223"/>
    <mergeCell ref="E219:E223"/>
    <mergeCell ref="F219:F223"/>
    <mergeCell ref="A225:A230"/>
    <mergeCell ref="A240:A248"/>
    <mergeCell ref="B240:B248"/>
    <mergeCell ref="G240:H240"/>
    <mergeCell ref="G243:H243"/>
    <mergeCell ref="G245:H245"/>
    <mergeCell ref="G247:G248"/>
    <mergeCell ref="H247:H248"/>
    <mergeCell ref="C248:F248"/>
    <mergeCell ref="C240:C247"/>
    <mergeCell ref="D240:D247"/>
    <mergeCell ref="E240:E247"/>
    <mergeCell ref="F240:F247"/>
    <mergeCell ref="B225:B230"/>
    <mergeCell ref="G225:H225"/>
    <mergeCell ref="G227:H227"/>
    <mergeCell ref="G229:G230"/>
    <mergeCell ref="H229:H230"/>
    <mergeCell ref="C230:F230"/>
    <mergeCell ref="C225:C229"/>
    <mergeCell ref="D225:D229"/>
    <mergeCell ref="E225:E229"/>
    <mergeCell ref="F225:F229"/>
    <mergeCell ref="A231:A235"/>
    <mergeCell ref="A249:A254"/>
    <mergeCell ref="B249:B254"/>
    <mergeCell ref="G249:H249"/>
    <mergeCell ref="G251:H251"/>
    <mergeCell ref="G253:G254"/>
    <mergeCell ref="H253:H254"/>
    <mergeCell ref="C254:F254"/>
    <mergeCell ref="C249:C253"/>
    <mergeCell ref="D249:D253"/>
    <mergeCell ref="E249:E253"/>
    <mergeCell ref="F249:F253"/>
    <mergeCell ref="B231:B235"/>
    <mergeCell ref="G231:H231"/>
    <mergeCell ref="G234:G235"/>
    <mergeCell ref="H234:H235"/>
    <mergeCell ref="C235:F235"/>
    <mergeCell ref="C231:C234"/>
    <mergeCell ref="D231:D234"/>
    <mergeCell ref="E231:E234"/>
    <mergeCell ref="F231:F234"/>
    <mergeCell ref="A200:A205"/>
    <mergeCell ref="B200:B205"/>
    <mergeCell ref="G200:H200"/>
    <mergeCell ref="G204:G205"/>
    <mergeCell ref="H204:H205"/>
    <mergeCell ref="C205:F205"/>
    <mergeCell ref="C200:C204"/>
    <mergeCell ref="D200:D204"/>
    <mergeCell ref="E200:E204"/>
    <mergeCell ref="F200:F204"/>
    <mergeCell ref="A206:A218"/>
    <mergeCell ref="B206:B218"/>
    <mergeCell ref="G206:H206"/>
    <mergeCell ref="G215:H215"/>
    <mergeCell ref="G217:G218"/>
    <mergeCell ref="H217:H218"/>
    <mergeCell ref="C218:F218"/>
    <mergeCell ref="C206:C217"/>
    <mergeCell ref="D206:D217"/>
    <mergeCell ref="E206:E217"/>
    <mergeCell ref="F206:F217"/>
    <mergeCell ref="A255:A260"/>
    <mergeCell ref="B255:B260"/>
    <mergeCell ref="G255:H255"/>
    <mergeCell ref="G257:H257"/>
    <mergeCell ref="G259:G260"/>
    <mergeCell ref="H259:H260"/>
    <mergeCell ref="C260:F260"/>
    <mergeCell ref="C255:C259"/>
    <mergeCell ref="D255:D259"/>
    <mergeCell ref="E255:E259"/>
    <mergeCell ref="F255:F259"/>
    <mergeCell ref="E160:E166"/>
    <mergeCell ref="F160:F166"/>
    <mergeCell ref="C168:C178"/>
    <mergeCell ref="D168:D178"/>
    <mergeCell ref="E168:E178"/>
    <mergeCell ref="F168:F178"/>
    <mergeCell ref="C139:C143"/>
    <mergeCell ref="D139:D143"/>
    <mergeCell ref="E139:E143"/>
    <mergeCell ref="F139:F143"/>
    <mergeCell ref="C145:C158"/>
    <mergeCell ref="D145:D158"/>
    <mergeCell ref="E145:E158"/>
    <mergeCell ref="F145:F158"/>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EC57E7-4623-4101-B0BF-200E381529BB}">
  <dimension ref="A1:N326"/>
  <sheetViews>
    <sheetView zoomScale="97" zoomScaleNormal="97" workbookViewId="0">
      <pane ySplit="1" topLeftCell="A2" activePane="bottomLeft" state="frozen"/>
      <selection pane="bottomLeft" activeCell="C2" sqref="C2:C10"/>
    </sheetView>
  </sheetViews>
  <sheetFormatPr defaultColWidth="9.140625" defaultRowHeight="15.75" x14ac:dyDescent="0.25"/>
  <cols>
    <col min="1" max="1" width="12" style="4" customWidth="1"/>
    <col min="2" max="2" width="28.7109375" style="5" customWidth="1"/>
    <col min="3" max="3" width="23" style="4" customWidth="1"/>
    <col min="4" max="4" width="28.7109375" style="4" customWidth="1"/>
    <col min="5" max="5" width="24.5703125" style="4" customWidth="1"/>
    <col min="6" max="6" width="28" style="4" customWidth="1"/>
    <col min="7" max="7" width="25.5703125" style="4" customWidth="1"/>
    <col min="8" max="8" width="24.28515625" style="4" customWidth="1"/>
    <col min="9" max="9" width="18.28515625" style="4" customWidth="1"/>
    <col min="10" max="10" width="9.85546875" style="4" customWidth="1"/>
    <col min="11" max="11" width="11.85546875" style="4" customWidth="1"/>
    <col min="12" max="12" width="19.140625" style="4" customWidth="1"/>
    <col min="13" max="13" width="31.28515625" style="4" customWidth="1"/>
    <col min="14" max="14" width="16.42578125" style="4" customWidth="1"/>
    <col min="15" max="16384" width="9.140625" style="4"/>
  </cols>
  <sheetData>
    <row r="1" spans="1:14" s="5" customFormat="1" ht="48" thickBot="1" x14ac:dyDescent="0.3">
      <c r="A1" s="2" t="s">
        <v>0</v>
      </c>
      <c r="B1" s="1" t="s">
        <v>1</v>
      </c>
      <c r="C1" s="24" t="s">
        <v>2</v>
      </c>
      <c r="D1" s="3" t="s">
        <v>3</v>
      </c>
      <c r="E1" s="3" t="s">
        <v>4</v>
      </c>
      <c r="F1" s="3" t="s">
        <v>5</v>
      </c>
      <c r="G1" s="6" t="s">
        <v>6</v>
      </c>
      <c r="H1" s="7" t="s">
        <v>7</v>
      </c>
      <c r="I1" s="4"/>
      <c r="J1" s="4"/>
      <c r="K1" s="4"/>
      <c r="L1" s="4"/>
      <c r="M1" s="4"/>
      <c r="N1" s="4"/>
    </row>
    <row r="2" spans="1:14" ht="15.75" customHeight="1" x14ac:dyDescent="0.25">
      <c r="A2" s="28">
        <v>1</v>
      </c>
      <c r="B2" s="31" t="s">
        <v>530</v>
      </c>
      <c r="C2" s="25" t="s">
        <v>556</v>
      </c>
      <c r="D2" s="25" t="s">
        <v>555</v>
      </c>
      <c r="E2" s="25" t="s">
        <v>354</v>
      </c>
      <c r="F2" s="25" t="s">
        <v>554</v>
      </c>
      <c r="G2" s="34" t="s">
        <v>389</v>
      </c>
      <c r="H2" s="35"/>
    </row>
    <row r="3" spans="1:14" ht="30.75" customHeight="1" x14ac:dyDescent="0.25">
      <c r="A3" s="29"/>
      <c r="B3" s="32"/>
      <c r="C3" s="26"/>
      <c r="D3" s="26"/>
      <c r="E3" s="26"/>
      <c r="F3" s="26"/>
      <c r="G3" s="8" t="s">
        <v>134</v>
      </c>
      <c r="H3" s="14">
        <v>14</v>
      </c>
    </row>
    <row r="4" spans="1:14" ht="50.25" customHeight="1" x14ac:dyDescent="0.25">
      <c r="A4" s="29"/>
      <c r="B4" s="32"/>
      <c r="C4" s="26"/>
      <c r="D4" s="26"/>
      <c r="E4" s="26"/>
      <c r="F4" s="26"/>
      <c r="G4" s="8" t="s">
        <v>553</v>
      </c>
      <c r="H4" s="14">
        <v>6</v>
      </c>
    </row>
    <row r="5" spans="1:14" ht="30" customHeight="1" thickBot="1" x14ac:dyDescent="0.3">
      <c r="A5" s="29"/>
      <c r="B5" s="32"/>
      <c r="C5" s="26"/>
      <c r="D5" s="26"/>
      <c r="E5" s="26"/>
      <c r="F5" s="26"/>
      <c r="G5" s="19" t="s">
        <v>552</v>
      </c>
      <c r="H5" s="18">
        <v>1</v>
      </c>
    </row>
    <row r="6" spans="1:14" ht="15" customHeight="1" x14ac:dyDescent="0.25">
      <c r="A6" s="29"/>
      <c r="B6" s="32"/>
      <c r="C6" s="26"/>
      <c r="D6" s="26"/>
      <c r="E6" s="26"/>
      <c r="F6" s="26"/>
      <c r="G6" s="34" t="s">
        <v>407</v>
      </c>
      <c r="H6" s="35"/>
    </row>
    <row r="7" spans="1:14" ht="45" customHeight="1" thickBot="1" x14ac:dyDescent="0.3">
      <c r="A7" s="29"/>
      <c r="B7" s="32"/>
      <c r="C7" s="26"/>
      <c r="D7" s="26"/>
      <c r="E7" s="26"/>
      <c r="F7" s="26"/>
      <c r="G7" s="8" t="s">
        <v>406</v>
      </c>
      <c r="H7" s="14">
        <v>3</v>
      </c>
    </row>
    <row r="8" spans="1:14" ht="15" customHeight="1" x14ac:dyDescent="0.25">
      <c r="A8" s="29"/>
      <c r="B8" s="32"/>
      <c r="C8" s="26"/>
      <c r="D8" s="26"/>
      <c r="E8" s="26"/>
      <c r="F8" s="26"/>
      <c r="G8" s="34" t="s">
        <v>381</v>
      </c>
      <c r="H8" s="35"/>
    </row>
    <row r="9" spans="1:14" ht="34.5" customHeight="1" x14ac:dyDescent="0.25">
      <c r="A9" s="29"/>
      <c r="B9" s="32"/>
      <c r="C9" s="26"/>
      <c r="D9" s="26"/>
      <c r="E9" s="26"/>
      <c r="F9" s="26"/>
      <c r="G9" s="8" t="s">
        <v>379</v>
      </c>
      <c r="H9" s="14">
        <v>3</v>
      </c>
    </row>
    <row r="10" spans="1:14" ht="16.5" thickBot="1" x14ac:dyDescent="0.3">
      <c r="A10" s="29"/>
      <c r="B10" s="32"/>
      <c r="C10" s="27"/>
      <c r="D10" s="27"/>
      <c r="E10" s="27"/>
      <c r="F10" s="27"/>
      <c r="G10" s="36" t="s">
        <v>8</v>
      </c>
      <c r="H10" s="38">
        <f>H9+H7+H5+H4+H3</f>
        <v>27</v>
      </c>
    </row>
    <row r="11" spans="1:14" ht="120.75" customHeight="1" thickBot="1" x14ac:dyDescent="0.3">
      <c r="A11" s="30"/>
      <c r="B11" s="33"/>
      <c r="C11" s="40" t="s">
        <v>551</v>
      </c>
      <c r="D11" s="40"/>
      <c r="E11" s="40"/>
      <c r="F11" s="41"/>
      <c r="G11" s="37"/>
      <c r="H11" s="39"/>
    </row>
    <row r="12" spans="1:14" ht="16.5" customHeight="1" x14ac:dyDescent="0.25">
      <c r="A12" s="28">
        <v>2</v>
      </c>
      <c r="B12" s="31" t="s">
        <v>392</v>
      </c>
      <c r="C12" s="25" t="s">
        <v>550</v>
      </c>
      <c r="D12" s="25" t="s">
        <v>353</v>
      </c>
      <c r="E12" s="25" t="s">
        <v>549</v>
      </c>
      <c r="F12" s="25" t="s">
        <v>548</v>
      </c>
      <c r="G12" s="34" t="s">
        <v>389</v>
      </c>
      <c r="H12" s="35"/>
    </row>
    <row r="13" spans="1:14" ht="31.5" x14ac:dyDescent="0.25">
      <c r="A13" s="29"/>
      <c r="B13" s="32"/>
      <c r="C13" s="26"/>
      <c r="D13" s="26"/>
      <c r="E13" s="26"/>
      <c r="F13" s="26"/>
      <c r="G13" s="8" t="s">
        <v>522</v>
      </c>
      <c r="H13" s="14">
        <v>7</v>
      </c>
    </row>
    <row r="14" spans="1:14" ht="48" thickBot="1" x14ac:dyDescent="0.3">
      <c r="A14" s="29"/>
      <c r="B14" s="32"/>
      <c r="C14" s="26"/>
      <c r="D14" s="26"/>
      <c r="E14" s="26"/>
      <c r="F14" s="26"/>
      <c r="G14" s="8" t="s">
        <v>488</v>
      </c>
      <c r="H14" s="14">
        <v>4</v>
      </c>
    </row>
    <row r="15" spans="1:14" ht="16.5" customHeight="1" x14ac:dyDescent="0.25">
      <c r="A15" s="29"/>
      <c r="B15" s="32"/>
      <c r="C15" s="26"/>
      <c r="D15" s="26"/>
      <c r="E15" s="26"/>
      <c r="F15" s="26"/>
      <c r="G15" s="34" t="s">
        <v>547</v>
      </c>
      <c r="H15" s="35"/>
    </row>
    <row r="16" spans="1:14" ht="34.5" customHeight="1" x14ac:dyDescent="0.25">
      <c r="A16" s="29"/>
      <c r="B16" s="32"/>
      <c r="C16" s="26"/>
      <c r="D16" s="26"/>
      <c r="E16" s="26"/>
      <c r="F16" s="26"/>
      <c r="G16" s="8" t="s">
        <v>546</v>
      </c>
      <c r="H16" s="14">
        <v>1</v>
      </c>
    </row>
    <row r="17" spans="1:8" ht="47.25" x14ac:dyDescent="0.25">
      <c r="A17" s="29"/>
      <c r="B17" s="32"/>
      <c r="C17" s="26"/>
      <c r="D17" s="26"/>
      <c r="E17" s="26"/>
      <c r="F17" s="26"/>
      <c r="G17" s="8" t="s">
        <v>545</v>
      </c>
      <c r="H17" s="14">
        <v>1</v>
      </c>
    </row>
    <row r="18" spans="1:8" ht="47.25" x14ac:dyDescent="0.25">
      <c r="A18" s="29"/>
      <c r="B18" s="32"/>
      <c r="C18" s="26"/>
      <c r="D18" s="26"/>
      <c r="E18" s="26"/>
      <c r="F18" s="26"/>
      <c r="G18" s="8" t="s">
        <v>544</v>
      </c>
      <c r="H18" s="14">
        <v>3</v>
      </c>
    </row>
    <row r="19" spans="1:8" ht="31.5" x14ac:dyDescent="0.25">
      <c r="A19" s="29"/>
      <c r="B19" s="32"/>
      <c r="C19" s="26"/>
      <c r="D19" s="26"/>
      <c r="E19" s="26"/>
      <c r="F19" s="26"/>
      <c r="G19" s="8" t="s">
        <v>543</v>
      </c>
      <c r="H19" s="14">
        <v>5</v>
      </c>
    </row>
    <row r="20" spans="1:8" ht="63" x14ac:dyDescent="0.25">
      <c r="A20" s="29"/>
      <c r="B20" s="32"/>
      <c r="C20" s="26"/>
      <c r="D20" s="26"/>
      <c r="E20" s="26"/>
      <c r="F20" s="26"/>
      <c r="G20" s="8" t="s">
        <v>542</v>
      </c>
      <c r="H20" s="14">
        <v>1</v>
      </c>
    </row>
    <row r="21" spans="1:8" ht="47.25" x14ac:dyDescent="0.25">
      <c r="A21" s="29"/>
      <c r="B21" s="32"/>
      <c r="C21" s="26"/>
      <c r="D21" s="26"/>
      <c r="E21" s="26"/>
      <c r="F21" s="26"/>
      <c r="G21" s="8" t="s">
        <v>541</v>
      </c>
      <c r="H21" s="14">
        <v>1</v>
      </c>
    </row>
    <row r="22" spans="1:8" ht="31.5" x14ac:dyDescent="0.25">
      <c r="A22" s="29"/>
      <c r="B22" s="32"/>
      <c r="C22" s="26"/>
      <c r="D22" s="26"/>
      <c r="E22" s="26"/>
      <c r="F22" s="26"/>
      <c r="G22" s="8" t="s">
        <v>540</v>
      </c>
      <c r="H22" s="14">
        <v>1</v>
      </c>
    </row>
    <row r="23" spans="1:8" ht="78.75" x14ac:dyDescent="0.25">
      <c r="A23" s="29"/>
      <c r="B23" s="32"/>
      <c r="C23" s="26"/>
      <c r="D23" s="26"/>
      <c r="E23" s="26"/>
      <c r="F23" s="26"/>
      <c r="G23" s="8" t="s">
        <v>539</v>
      </c>
      <c r="H23" s="14">
        <v>18</v>
      </c>
    </row>
    <row r="24" spans="1:8" ht="31.5" x14ac:dyDescent="0.25">
      <c r="A24" s="29"/>
      <c r="B24" s="32"/>
      <c r="C24" s="26"/>
      <c r="D24" s="26"/>
      <c r="E24" s="26"/>
      <c r="F24" s="26"/>
      <c r="G24" s="8" t="s">
        <v>538</v>
      </c>
      <c r="H24" s="14">
        <v>2</v>
      </c>
    </row>
    <row r="25" spans="1:8" ht="32.25" thickBot="1" x14ac:dyDescent="0.3">
      <c r="A25" s="29"/>
      <c r="B25" s="32"/>
      <c r="C25" s="26"/>
      <c r="D25" s="26"/>
      <c r="E25" s="26"/>
      <c r="F25" s="26"/>
      <c r="G25" s="8" t="s">
        <v>537</v>
      </c>
      <c r="H25" s="14">
        <v>3</v>
      </c>
    </row>
    <row r="26" spans="1:8" x14ac:dyDescent="0.25">
      <c r="A26" s="29"/>
      <c r="B26" s="32"/>
      <c r="C26" s="26"/>
      <c r="D26" s="26"/>
      <c r="E26" s="26"/>
      <c r="F26" s="26"/>
      <c r="G26" s="34" t="s">
        <v>407</v>
      </c>
      <c r="H26" s="35"/>
    </row>
    <row r="27" spans="1:8" ht="32.25" thickBot="1" x14ac:dyDescent="0.3">
      <c r="A27" s="29"/>
      <c r="B27" s="32"/>
      <c r="C27" s="26"/>
      <c r="D27" s="26"/>
      <c r="E27" s="26"/>
      <c r="F27" s="26"/>
      <c r="G27" s="8" t="s">
        <v>406</v>
      </c>
      <c r="H27" s="14">
        <v>2</v>
      </c>
    </row>
    <row r="28" spans="1:8" x14ac:dyDescent="0.25">
      <c r="A28" s="29"/>
      <c r="B28" s="32"/>
      <c r="C28" s="26"/>
      <c r="D28" s="26"/>
      <c r="E28" s="26"/>
      <c r="F28" s="26"/>
      <c r="G28" s="34" t="s">
        <v>381</v>
      </c>
      <c r="H28" s="35"/>
    </row>
    <row r="29" spans="1:8" ht="32.25" thickBot="1" x14ac:dyDescent="0.3">
      <c r="A29" s="29"/>
      <c r="B29" s="32"/>
      <c r="C29" s="26"/>
      <c r="D29" s="26"/>
      <c r="E29" s="26"/>
      <c r="F29" s="26"/>
      <c r="G29" s="8" t="s">
        <v>379</v>
      </c>
      <c r="H29" s="14">
        <v>1</v>
      </c>
    </row>
    <row r="30" spans="1:8" x14ac:dyDescent="0.25">
      <c r="A30" s="29"/>
      <c r="B30" s="32"/>
      <c r="C30" s="26"/>
      <c r="D30" s="26"/>
      <c r="E30" s="26"/>
      <c r="F30" s="26"/>
      <c r="G30" s="34" t="s">
        <v>378</v>
      </c>
      <c r="H30" s="35"/>
    </row>
    <row r="31" spans="1:8" ht="16.5" thickBot="1" x14ac:dyDescent="0.3">
      <c r="A31" s="29"/>
      <c r="B31" s="32"/>
      <c r="C31" s="26"/>
      <c r="D31" s="26"/>
      <c r="E31" s="26"/>
      <c r="F31" s="26"/>
      <c r="G31" s="8" t="s">
        <v>443</v>
      </c>
      <c r="H31" s="14">
        <v>3</v>
      </c>
    </row>
    <row r="32" spans="1:8" x14ac:dyDescent="0.25">
      <c r="A32" s="29"/>
      <c r="B32" s="32"/>
      <c r="C32" s="26"/>
      <c r="D32" s="26"/>
      <c r="E32" s="26"/>
      <c r="F32" s="26"/>
      <c r="G32" s="34" t="s">
        <v>373</v>
      </c>
      <c r="H32" s="35"/>
    </row>
    <row r="33" spans="1:9" ht="31.5" x14ac:dyDescent="0.25">
      <c r="A33" s="29"/>
      <c r="B33" s="32"/>
      <c r="C33" s="26"/>
      <c r="D33" s="26"/>
      <c r="E33" s="26"/>
      <c r="F33" s="26"/>
      <c r="G33" s="8" t="s">
        <v>414</v>
      </c>
      <c r="H33" s="14">
        <v>7</v>
      </c>
    </row>
    <row r="34" spans="1:9" x14ac:dyDescent="0.25">
      <c r="A34" s="29"/>
      <c r="B34" s="32"/>
      <c r="C34" s="26"/>
      <c r="D34" s="26"/>
      <c r="E34" s="26"/>
      <c r="F34" s="26"/>
      <c r="G34" s="8" t="s">
        <v>372</v>
      </c>
      <c r="H34" s="14">
        <v>7</v>
      </c>
    </row>
    <row r="35" spans="1:9" x14ac:dyDescent="0.25">
      <c r="A35" s="29"/>
      <c r="B35" s="32"/>
      <c r="C35" s="26"/>
      <c r="D35" s="26"/>
      <c r="E35" s="26"/>
      <c r="F35" s="26"/>
      <c r="G35" s="8" t="s">
        <v>371</v>
      </c>
      <c r="H35" s="14">
        <v>7</v>
      </c>
    </row>
    <row r="36" spans="1:9" ht="16.5" thickBot="1" x14ac:dyDescent="0.3">
      <c r="A36" s="29"/>
      <c r="B36" s="32"/>
      <c r="C36" s="27"/>
      <c r="D36" s="27"/>
      <c r="E36" s="27"/>
      <c r="F36" s="27"/>
      <c r="G36" s="36" t="s">
        <v>8</v>
      </c>
      <c r="H36" s="38">
        <f>SUM(H33:H35,H31,H29,H27,H16:H25,H13:H14)</f>
        <v>74</v>
      </c>
    </row>
    <row r="37" spans="1:9" ht="141" customHeight="1" thickBot="1" x14ac:dyDescent="0.3">
      <c r="A37" s="30"/>
      <c r="B37" s="33"/>
      <c r="C37" s="40" t="s">
        <v>536</v>
      </c>
      <c r="D37" s="40"/>
      <c r="E37" s="40"/>
      <c r="F37" s="41"/>
      <c r="G37" s="37"/>
      <c r="H37" s="39"/>
    </row>
    <row r="38" spans="1:9" ht="16.5" customHeight="1" x14ac:dyDescent="0.25">
      <c r="A38" s="28">
        <v>3</v>
      </c>
      <c r="B38" s="31" t="s">
        <v>530</v>
      </c>
      <c r="C38" s="25" t="s">
        <v>352</v>
      </c>
      <c r="D38" s="25" t="s">
        <v>351</v>
      </c>
      <c r="E38" s="25" t="s">
        <v>349</v>
      </c>
      <c r="F38" s="25" t="s">
        <v>535</v>
      </c>
      <c r="G38" s="34" t="s">
        <v>407</v>
      </c>
      <c r="H38" s="35"/>
    </row>
    <row r="39" spans="1:9" ht="32.25" thickBot="1" x14ac:dyDescent="0.3">
      <c r="A39" s="29"/>
      <c r="B39" s="32"/>
      <c r="C39" s="26"/>
      <c r="D39" s="26"/>
      <c r="E39" s="26"/>
      <c r="F39" s="26"/>
      <c r="G39" s="8" t="s">
        <v>406</v>
      </c>
      <c r="H39" s="14">
        <v>2</v>
      </c>
    </row>
    <row r="40" spans="1:9" x14ac:dyDescent="0.25">
      <c r="A40" s="29"/>
      <c r="B40" s="32"/>
      <c r="C40" s="26"/>
      <c r="D40" s="26"/>
      <c r="E40" s="26"/>
      <c r="F40" s="26"/>
      <c r="G40" s="34" t="s">
        <v>381</v>
      </c>
      <c r="H40" s="35"/>
    </row>
    <row r="41" spans="1:9" ht="32.25" thickBot="1" x14ac:dyDescent="0.3">
      <c r="A41" s="29"/>
      <c r="B41" s="32"/>
      <c r="C41" s="26"/>
      <c r="D41" s="26"/>
      <c r="E41" s="26"/>
      <c r="F41" s="26"/>
      <c r="G41" s="8" t="s">
        <v>379</v>
      </c>
      <c r="H41" s="14">
        <v>1</v>
      </c>
    </row>
    <row r="42" spans="1:9" x14ac:dyDescent="0.25">
      <c r="A42" s="29"/>
      <c r="B42" s="32"/>
      <c r="C42" s="26"/>
      <c r="D42" s="26"/>
      <c r="E42" s="26"/>
      <c r="F42" s="26"/>
      <c r="G42" s="34" t="s">
        <v>373</v>
      </c>
      <c r="H42" s="35"/>
    </row>
    <row r="43" spans="1:9" ht="32.25" thickBot="1" x14ac:dyDescent="0.3">
      <c r="A43" s="29"/>
      <c r="B43" s="32"/>
      <c r="C43" s="26"/>
      <c r="D43" s="26"/>
      <c r="E43" s="26"/>
      <c r="F43" s="26"/>
      <c r="G43" s="8" t="s">
        <v>414</v>
      </c>
      <c r="H43" s="14">
        <v>21</v>
      </c>
    </row>
    <row r="44" spans="1:9" x14ac:dyDescent="0.25">
      <c r="A44" s="29"/>
      <c r="B44" s="32"/>
      <c r="C44" s="26"/>
      <c r="D44" s="26"/>
      <c r="E44" s="26"/>
      <c r="F44" s="26"/>
      <c r="G44" s="34" t="s">
        <v>389</v>
      </c>
      <c r="H44" s="35"/>
    </row>
    <row r="45" spans="1:9" ht="31.5" x14ac:dyDescent="0.25">
      <c r="A45" s="29"/>
      <c r="B45" s="32"/>
      <c r="C45" s="26"/>
      <c r="D45" s="26"/>
      <c r="E45" s="26"/>
      <c r="F45" s="26"/>
      <c r="G45" s="19" t="s">
        <v>534</v>
      </c>
      <c r="H45" s="18">
        <v>5</v>
      </c>
      <c r="I45" s="23"/>
    </row>
    <row r="46" spans="1:9" ht="63" x14ac:dyDescent="0.25">
      <c r="A46" s="29"/>
      <c r="B46" s="32"/>
      <c r="C46" s="26"/>
      <c r="D46" s="26"/>
      <c r="E46" s="26"/>
      <c r="F46" s="26"/>
      <c r="G46" s="19" t="s">
        <v>533</v>
      </c>
      <c r="H46" s="18">
        <v>1</v>
      </c>
      <c r="I46" s="23"/>
    </row>
    <row r="47" spans="1:9" ht="31.5" x14ac:dyDescent="0.25">
      <c r="A47" s="29"/>
      <c r="B47" s="32"/>
      <c r="C47" s="26"/>
      <c r="D47" s="26"/>
      <c r="E47" s="26"/>
      <c r="F47" s="26"/>
      <c r="G47" s="19" t="s">
        <v>532</v>
      </c>
      <c r="H47" s="18">
        <v>3</v>
      </c>
      <c r="I47" s="23"/>
    </row>
    <row r="48" spans="1:9" ht="16.5" thickBot="1" x14ac:dyDescent="0.3">
      <c r="A48" s="29"/>
      <c r="B48" s="32"/>
      <c r="C48" s="27"/>
      <c r="D48" s="27"/>
      <c r="E48" s="27"/>
      <c r="F48" s="27"/>
      <c r="G48" s="36" t="s">
        <v>8</v>
      </c>
      <c r="H48" s="38">
        <f>SUM(H45:H47,H43,H41,H39)</f>
        <v>33</v>
      </c>
    </row>
    <row r="49" spans="1:9" ht="108" customHeight="1" thickBot="1" x14ac:dyDescent="0.3">
      <c r="A49" s="30"/>
      <c r="B49" s="33"/>
      <c r="C49" s="40" t="s">
        <v>531</v>
      </c>
      <c r="D49" s="40"/>
      <c r="E49" s="40"/>
      <c r="F49" s="41"/>
      <c r="G49" s="37"/>
      <c r="H49" s="39"/>
    </row>
    <row r="50" spans="1:9" ht="16.5" customHeight="1" x14ac:dyDescent="0.25">
      <c r="A50" s="28">
        <v>4</v>
      </c>
      <c r="B50" s="31" t="s">
        <v>530</v>
      </c>
      <c r="C50" s="25" t="s">
        <v>350</v>
      </c>
      <c r="D50" s="25" t="s">
        <v>529</v>
      </c>
      <c r="E50" s="25" t="s">
        <v>349</v>
      </c>
      <c r="F50" s="25" t="s">
        <v>528</v>
      </c>
      <c r="G50" s="34" t="s">
        <v>407</v>
      </c>
      <c r="H50" s="35"/>
    </row>
    <row r="51" spans="1:9" ht="50.25" customHeight="1" thickBot="1" x14ac:dyDescent="0.3">
      <c r="A51" s="29"/>
      <c r="B51" s="32"/>
      <c r="C51" s="26"/>
      <c r="D51" s="26"/>
      <c r="E51" s="26"/>
      <c r="F51" s="26"/>
      <c r="G51" s="19" t="s">
        <v>527</v>
      </c>
      <c r="H51" s="18">
        <v>2</v>
      </c>
      <c r="I51" s="23"/>
    </row>
    <row r="52" spans="1:9" x14ac:dyDescent="0.25">
      <c r="A52" s="29"/>
      <c r="B52" s="32"/>
      <c r="C52" s="26"/>
      <c r="D52" s="26"/>
      <c r="E52" s="26"/>
      <c r="F52" s="26"/>
      <c r="G52" s="34" t="s">
        <v>389</v>
      </c>
      <c r="H52" s="35"/>
      <c r="I52" s="22"/>
    </row>
    <row r="53" spans="1:9" ht="31.5" x14ac:dyDescent="0.25">
      <c r="A53" s="29"/>
      <c r="B53" s="32"/>
      <c r="C53" s="26"/>
      <c r="D53" s="26"/>
      <c r="E53" s="26"/>
      <c r="F53" s="26"/>
      <c r="G53" s="8" t="s">
        <v>134</v>
      </c>
      <c r="H53" s="18">
        <v>2</v>
      </c>
    </row>
    <row r="54" spans="1:9" ht="16.5" thickBot="1" x14ac:dyDescent="0.3">
      <c r="A54" s="29"/>
      <c r="B54" s="32"/>
      <c r="C54" s="27"/>
      <c r="D54" s="27"/>
      <c r="E54" s="27"/>
      <c r="F54" s="27"/>
      <c r="G54" s="36" t="s">
        <v>8</v>
      </c>
      <c r="H54" s="38">
        <f>SUM(H51:H51,H53:H53,)</f>
        <v>4</v>
      </c>
    </row>
    <row r="55" spans="1:9" ht="79.5" customHeight="1" thickBot="1" x14ac:dyDescent="0.3">
      <c r="A55" s="30"/>
      <c r="B55" s="33"/>
      <c r="C55" s="40" t="s">
        <v>526</v>
      </c>
      <c r="D55" s="40"/>
      <c r="E55" s="40"/>
      <c r="F55" s="41"/>
      <c r="G55" s="37"/>
      <c r="H55" s="39"/>
    </row>
    <row r="56" spans="1:9" ht="16.5" customHeight="1" x14ac:dyDescent="0.25">
      <c r="A56" s="28">
        <v>5</v>
      </c>
      <c r="B56" s="31" t="s">
        <v>392</v>
      </c>
      <c r="C56" s="25" t="s">
        <v>525</v>
      </c>
      <c r="D56" s="25" t="s">
        <v>524</v>
      </c>
      <c r="E56" s="25" t="s">
        <v>348</v>
      </c>
      <c r="F56" s="25" t="s">
        <v>523</v>
      </c>
      <c r="G56" s="34" t="s">
        <v>389</v>
      </c>
      <c r="H56" s="35"/>
    </row>
    <row r="57" spans="1:9" ht="31.5" x14ac:dyDescent="0.25">
      <c r="A57" s="29"/>
      <c r="B57" s="32"/>
      <c r="C57" s="26"/>
      <c r="D57" s="26"/>
      <c r="E57" s="26"/>
      <c r="F57" s="26"/>
      <c r="G57" s="8" t="s">
        <v>522</v>
      </c>
      <c r="H57" s="14">
        <v>8</v>
      </c>
    </row>
    <row r="58" spans="1:9" ht="31.5" x14ac:dyDescent="0.25">
      <c r="A58" s="29"/>
      <c r="B58" s="32"/>
      <c r="C58" s="26"/>
      <c r="D58" s="26"/>
      <c r="E58" s="26"/>
      <c r="F58" s="26"/>
      <c r="G58" s="8" t="s">
        <v>388</v>
      </c>
      <c r="H58" s="14">
        <v>6</v>
      </c>
    </row>
    <row r="59" spans="1:9" ht="48" thickBot="1" x14ac:dyDescent="0.3">
      <c r="A59" s="29"/>
      <c r="B59" s="32"/>
      <c r="C59" s="26"/>
      <c r="D59" s="26"/>
      <c r="E59" s="26"/>
      <c r="F59" s="26"/>
      <c r="G59" s="8" t="s">
        <v>488</v>
      </c>
      <c r="H59" s="14">
        <v>4</v>
      </c>
    </row>
    <row r="60" spans="1:9" x14ac:dyDescent="0.25">
      <c r="A60" s="29"/>
      <c r="B60" s="32"/>
      <c r="C60" s="26"/>
      <c r="D60" s="26"/>
      <c r="E60" s="26"/>
      <c r="F60" s="26"/>
      <c r="G60" s="34" t="s">
        <v>407</v>
      </c>
      <c r="H60" s="35"/>
    </row>
    <row r="61" spans="1:9" ht="32.25" thickBot="1" x14ac:dyDescent="0.3">
      <c r="A61" s="29"/>
      <c r="B61" s="32"/>
      <c r="C61" s="26"/>
      <c r="D61" s="26"/>
      <c r="E61" s="26"/>
      <c r="F61" s="26"/>
      <c r="G61" s="8" t="s">
        <v>406</v>
      </c>
      <c r="H61" s="14">
        <v>7</v>
      </c>
    </row>
    <row r="62" spans="1:9" x14ac:dyDescent="0.25">
      <c r="A62" s="29"/>
      <c r="B62" s="32"/>
      <c r="C62" s="26"/>
      <c r="D62" s="26"/>
      <c r="E62" s="26"/>
      <c r="F62" s="26"/>
      <c r="G62" s="34" t="s">
        <v>381</v>
      </c>
      <c r="H62" s="35"/>
    </row>
    <row r="63" spans="1:9" ht="32.25" thickBot="1" x14ac:dyDescent="0.3">
      <c r="A63" s="29"/>
      <c r="B63" s="32"/>
      <c r="C63" s="26"/>
      <c r="D63" s="26"/>
      <c r="E63" s="26"/>
      <c r="F63" s="26"/>
      <c r="G63" s="8" t="s">
        <v>379</v>
      </c>
      <c r="H63" s="14">
        <v>7</v>
      </c>
    </row>
    <row r="64" spans="1:9" ht="15.75" customHeight="1" x14ac:dyDescent="0.25">
      <c r="A64" s="29"/>
      <c r="B64" s="32"/>
      <c r="C64" s="26"/>
      <c r="D64" s="26"/>
      <c r="E64" s="26"/>
      <c r="F64" s="26"/>
      <c r="G64" s="34" t="s">
        <v>378</v>
      </c>
      <c r="H64" s="35"/>
    </row>
    <row r="65" spans="1:8" x14ac:dyDescent="0.25">
      <c r="A65" s="29"/>
      <c r="B65" s="32"/>
      <c r="C65" s="26"/>
      <c r="D65" s="26"/>
      <c r="E65" s="26"/>
      <c r="F65" s="26"/>
      <c r="G65" s="8" t="s">
        <v>443</v>
      </c>
      <c r="H65" s="14">
        <v>2</v>
      </c>
    </row>
    <row r="66" spans="1:8" ht="16.5" thickBot="1" x14ac:dyDescent="0.3">
      <c r="A66" s="29"/>
      <c r="B66" s="32"/>
      <c r="C66" s="27"/>
      <c r="D66" s="27"/>
      <c r="E66" s="27"/>
      <c r="F66" s="27"/>
      <c r="G66" s="36" t="s">
        <v>8</v>
      </c>
      <c r="H66" s="38">
        <f>SUM(H65,H63,H61,H57:H59)</f>
        <v>34</v>
      </c>
    </row>
    <row r="67" spans="1:8" ht="115.5" customHeight="1" thickBot="1" x14ac:dyDescent="0.3">
      <c r="A67" s="30"/>
      <c r="B67" s="33"/>
      <c r="C67" s="40" t="s">
        <v>521</v>
      </c>
      <c r="D67" s="40"/>
      <c r="E67" s="40"/>
      <c r="F67" s="41"/>
      <c r="G67" s="37"/>
      <c r="H67" s="39"/>
    </row>
    <row r="68" spans="1:8" ht="16.5" customHeight="1" x14ac:dyDescent="0.25">
      <c r="A68" s="28">
        <v>6</v>
      </c>
      <c r="B68" s="31" t="s">
        <v>369</v>
      </c>
      <c r="C68" s="25" t="s">
        <v>347</v>
      </c>
      <c r="D68" s="25" t="s">
        <v>346</v>
      </c>
      <c r="E68" s="25" t="s">
        <v>345</v>
      </c>
      <c r="F68" s="25" t="s">
        <v>520</v>
      </c>
      <c r="G68" s="34" t="s">
        <v>404</v>
      </c>
      <c r="H68" s="35"/>
    </row>
    <row r="69" spans="1:8" x14ac:dyDescent="0.25">
      <c r="A69" s="29"/>
      <c r="B69" s="32"/>
      <c r="C69" s="26"/>
      <c r="D69" s="26"/>
      <c r="E69" s="26"/>
      <c r="F69" s="26"/>
      <c r="G69" s="8" t="s">
        <v>519</v>
      </c>
      <c r="H69" s="14">
        <v>2</v>
      </c>
    </row>
    <row r="70" spans="1:8" ht="31.5" x14ac:dyDescent="0.25">
      <c r="A70" s="29"/>
      <c r="B70" s="32"/>
      <c r="C70" s="26"/>
      <c r="D70" s="26"/>
      <c r="E70" s="26"/>
      <c r="F70" s="26"/>
      <c r="G70" s="8" t="s">
        <v>518</v>
      </c>
      <c r="H70" s="14">
        <v>2</v>
      </c>
    </row>
    <row r="71" spans="1:8" ht="31.5" x14ac:dyDescent="0.25">
      <c r="A71" s="29"/>
      <c r="B71" s="32"/>
      <c r="C71" s="26"/>
      <c r="D71" s="26"/>
      <c r="E71" s="26"/>
      <c r="F71" s="26"/>
      <c r="G71" s="8" t="s">
        <v>504</v>
      </c>
      <c r="H71" s="14">
        <v>2</v>
      </c>
    </row>
    <row r="72" spans="1:8" x14ac:dyDescent="0.25">
      <c r="A72" s="29"/>
      <c r="B72" s="32"/>
      <c r="C72" s="26"/>
      <c r="D72" s="26"/>
      <c r="E72" s="26"/>
      <c r="F72" s="26"/>
      <c r="G72" s="8" t="s">
        <v>497</v>
      </c>
      <c r="H72" s="14">
        <v>1</v>
      </c>
    </row>
    <row r="73" spans="1:8" ht="31.5" x14ac:dyDescent="0.25">
      <c r="A73" s="29"/>
      <c r="B73" s="32"/>
      <c r="C73" s="26"/>
      <c r="D73" s="26"/>
      <c r="E73" s="26"/>
      <c r="F73" s="26"/>
      <c r="G73" s="8" t="s">
        <v>517</v>
      </c>
      <c r="H73" s="14">
        <v>2</v>
      </c>
    </row>
    <row r="74" spans="1:8" ht="31.5" x14ac:dyDescent="0.25">
      <c r="A74" s="29"/>
      <c r="B74" s="32"/>
      <c r="C74" s="26"/>
      <c r="D74" s="26"/>
      <c r="E74" s="26"/>
      <c r="F74" s="26"/>
      <c r="G74" s="8" t="s">
        <v>403</v>
      </c>
      <c r="H74" s="14">
        <v>1</v>
      </c>
    </row>
    <row r="75" spans="1:8" ht="48" thickBot="1" x14ac:dyDescent="0.3">
      <c r="A75" s="29"/>
      <c r="B75" s="32"/>
      <c r="C75" s="26"/>
      <c r="D75" s="26"/>
      <c r="E75" s="26"/>
      <c r="F75" s="26"/>
      <c r="G75" s="8" t="s">
        <v>402</v>
      </c>
      <c r="H75" s="14">
        <v>2</v>
      </c>
    </row>
    <row r="76" spans="1:8" x14ac:dyDescent="0.25">
      <c r="A76" s="29"/>
      <c r="B76" s="32"/>
      <c r="C76" s="26"/>
      <c r="D76" s="26"/>
      <c r="E76" s="26"/>
      <c r="F76" s="26"/>
      <c r="G76" s="34" t="s">
        <v>365</v>
      </c>
      <c r="H76" s="35"/>
    </row>
    <row r="77" spans="1:8" ht="31.5" x14ac:dyDescent="0.25">
      <c r="A77" s="29"/>
      <c r="B77" s="32"/>
      <c r="C77" s="26"/>
      <c r="D77" s="26"/>
      <c r="E77" s="26"/>
      <c r="F77" s="26"/>
      <c r="G77" s="8" t="s">
        <v>292</v>
      </c>
      <c r="H77" s="14">
        <v>8</v>
      </c>
    </row>
    <row r="78" spans="1:8" ht="31.5" x14ac:dyDescent="0.25">
      <c r="A78" s="29"/>
      <c r="B78" s="32"/>
      <c r="C78" s="26"/>
      <c r="D78" s="26"/>
      <c r="E78" s="26"/>
      <c r="F78" s="26"/>
      <c r="G78" s="8" t="s">
        <v>293</v>
      </c>
      <c r="H78" s="14">
        <v>3</v>
      </c>
    </row>
    <row r="79" spans="1:8" ht="58.5" customHeight="1" x14ac:dyDescent="0.25">
      <c r="A79" s="29"/>
      <c r="B79" s="32"/>
      <c r="C79" s="26"/>
      <c r="D79" s="26"/>
      <c r="E79" s="26"/>
      <c r="F79" s="26"/>
      <c r="G79" s="8" t="s">
        <v>516</v>
      </c>
      <c r="H79" s="14">
        <v>21</v>
      </c>
    </row>
    <row r="80" spans="1:8" x14ac:dyDescent="0.25">
      <c r="A80" s="29"/>
      <c r="B80" s="32"/>
      <c r="C80" s="26"/>
      <c r="D80" s="26"/>
      <c r="E80" s="26"/>
      <c r="F80" s="26"/>
      <c r="G80" s="60" t="s">
        <v>498</v>
      </c>
      <c r="H80" s="61"/>
    </row>
    <row r="81" spans="1:8" x14ac:dyDescent="0.25">
      <c r="A81" s="29"/>
      <c r="B81" s="32"/>
      <c r="C81" s="26"/>
      <c r="D81" s="26"/>
      <c r="E81" s="26"/>
      <c r="F81" s="26"/>
      <c r="G81" s="8" t="s">
        <v>344</v>
      </c>
      <c r="H81" s="14">
        <v>2</v>
      </c>
    </row>
    <row r="82" spans="1:8" x14ac:dyDescent="0.25">
      <c r="A82" s="29"/>
      <c r="B82" s="32"/>
      <c r="C82" s="26"/>
      <c r="D82" s="26"/>
      <c r="E82" s="26"/>
      <c r="F82" s="26"/>
      <c r="G82" s="8" t="s">
        <v>343</v>
      </c>
      <c r="H82" s="14">
        <v>2</v>
      </c>
    </row>
    <row r="83" spans="1:8" x14ac:dyDescent="0.25">
      <c r="A83" s="29"/>
      <c r="B83" s="32"/>
      <c r="C83" s="26"/>
      <c r="D83" s="26"/>
      <c r="E83" s="26"/>
      <c r="F83" s="26"/>
      <c r="G83" s="8" t="s">
        <v>281</v>
      </c>
      <c r="H83" s="14">
        <v>5</v>
      </c>
    </row>
    <row r="84" spans="1:8" x14ac:dyDescent="0.25">
      <c r="A84" s="29"/>
      <c r="B84" s="32"/>
      <c r="C84" s="26"/>
      <c r="D84" s="26"/>
      <c r="E84" s="26"/>
      <c r="F84" s="26"/>
      <c r="G84" s="8" t="s">
        <v>342</v>
      </c>
      <c r="H84" s="14">
        <v>2</v>
      </c>
    </row>
    <row r="85" spans="1:8" ht="16.5" thickBot="1" x14ac:dyDescent="0.3">
      <c r="A85" s="29"/>
      <c r="B85" s="32"/>
      <c r="C85" s="26"/>
      <c r="D85" s="26"/>
      <c r="E85" s="26"/>
      <c r="F85" s="26"/>
      <c r="G85" s="8" t="s">
        <v>291</v>
      </c>
      <c r="H85" s="14">
        <v>8</v>
      </c>
    </row>
    <row r="86" spans="1:8" x14ac:dyDescent="0.25">
      <c r="A86" s="29"/>
      <c r="B86" s="32"/>
      <c r="C86" s="26"/>
      <c r="D86" s="26"/>
      <c r="E86" s="26"/>
      <c r="F86" s="26"/>
      <c r="G86" s="34" t="s">
        <v>407</v>
      </c>
      <c r="H86" s="35"/>
    </row>
    <row r="87" spans="1:8" ht="31.5" x14ac:dyDescent="0.25">
      <c r="A87" s="29"/>
      <c r="B87" s="32"/>
      <c r="C87" s="26"/>
      <c r="D87" s="26"/>
      <c r="E87" s="26"/>
      <c r="F87" s="26"/>
      <c r="G87" s="8" t="s">
        <v>446</v>
      </c>
      <c r="H87" s="14">
        <v>3</v>
      </c>
    </row>
    <row r="88" spans="1:8" ht="16.5" thickBot="1" x14ac:dyDescent="0.3">
      <c r="A88" s="29"/>
      <c r="B88" s="32"/>
      <c r="C88" s="27"/>
      <c r="D88" s="27"/>
      <c r="E88" s="27"/>
      <c r="F88" s="27"/>
      <c r="G88" s="36" t="s">
        <v>8</v>
      </c>
      <c r="H88" s="38">
        <f>SUM(H69:H75,H77:H79,H81:H85,H87:H87,)</f>
        <v>66</v>
      </c>
    </row>
    <row r="89" spans="1:8" ht="114.75" customHeight="1" thickBot="1" x14ac:dyDescent="0.3">
      <c r="A89" s="30"/>
      <c r="B89" s="33"/>
      <c r="C89" s="40" t="s">
        <v>515</v>
      </c>
      <c r="D89" s="40"/>
      <c r="E89" s="40"/>
      <c r="F89" s="41"/>
      <c r="G89" s="37"/>
      <c r="H89" s="39"/>
    </row>
    <row r="90" spans="1:8" ht="16.5" customHeight="1" x14ac:dyDescent="0.25">
      <c r="A90" s="28">
        <v>7</v>
      </c>
      <c r="B90" s="31" t="s">
        <v>369</v>
      </c>
      <c r="C90" s="25" t="s">
        <v>514</v>
      </c>
      <c r="D90" s="25" t="s">
        <v>513</v>
      </c>
      <c r="E90" s="25" t="s">
        <v>341</v>
      </c>
      <c r="F90" s="25" t="s">
        <v>512</v>
      </c>
      <c r="G90" s="34" t="s">
        <v>389</v>
      </c>
      <c r="H90" s="35"/>
    </row>
    <row r="91" spans="1:8" ht="32.25" thickBot="1" x14ac:dyDescent="0.3">
      <c r="A91" s="29"/>
      <c r="B91" s="32"/>
      <c r="C91" s="26"/>
      <c r="D91" s="26"/>
      <c r="E91" s="26"/>
      <c r="F91" s="26"/>
      <c r="G91" s="8" t="s">
        <v>511</v>
      </c>
      <c r="H91" s="14">
        <v>5</v>
      </c>
    </row>
    <row r="92" spans="1:8" x14ac:dyDescent="0.25">
      <c r="A92" s="29"/>
      <c r="B92" s="32"/>
      <c r="C92" s="26"/>
      <c r="D92" s="26"/>
      <c r="E92" s="26"/>
      <c r="F92" s="26"/>
      <c r="G92" s="34" t="s">
        <v>510</v>
      </c>
      <c r="H92" s="35"/>
    </row>
    <row r="93" spans="1:8" x14ac:dyDescent="0.25">
      <c r="A93" s="29"/>
      <c r="B93" s="32"/>
      <c r="C93" s="26"/>
      <c r="D93" s="26"/>
      <c r="E93" s="26"/>
      <c r="F93" s="26"/>
      <c r="G93" s="8" t="s">
        <v>329</v>
      </c>
      <c r="H93" s="14">
        <v>5</v>
      </c>
    </row>
    <row r="94" spans="1:8" x14ac:dyDescent="0.25">
      <c r="A94" s="29"/>
      <c r="B94" s="32"/>
      <c r="C94" s="26"/>
      <c r="D94" s="26"/>
      <c r="E94" s="26"/>
      <c r="F94" s="26"/>
      <c r="G94" s="8" t="s">
        <v>328</v>
      </c>
      <c r="H94" s="14">
        <v>8</v>
      </c>
    </row>
    <row r="95" spans="1:8" ht="16.5" thickBot="1" x14ac:dyDescent="0.3">
      <c r="A95" s="29"/>
      <c r="B95" s="32"/>
      <c r="C95" s="26"/>
      <c r="D95" s="26"/>
      <c r="E95" s="26"/>
      <c r="F95" s="26"/>
      <c r="G95" s="8" t="s">
        <v>327</v>
      </c>
      <c r="H95" s="14">
        <v>5</v>
      </c>
    </row>
    <row r="96" spans="1:8" x14ac:dyDescent="0.25">
      <c r="A96" s="29"/>
      <c r="B96" s="32"/>
      <c r="C96" s="26"/>
      <c r="D96" s="26"/>
      <c r="E96" s="26"/>
      <c r="F96" s="26"/>
      <c r="G96" s="34" t="s">
        <v>498</v>
      </c>
      <c r="H96" s="35"/>
    </row>
    <row r="97" spans="1:8" x14ac:dyDescent="0.25">
      <c r="A97" s="29"/>
      <c r="B97" s="32"/>
      <c r="C97" s="26"/>
      <c r="D97" s="26"/>
      <c r="E97" s="26"/>
      <c r="F97" s="26"/>
      <c r="G97" s="8" t="s">
        <v>344</v>
      </c>
      <c r="H97" s="14">
        <v>6</v>
      </c>
    </row>
    <row r="98" spans="1:8" x14ac:dyDescent="0.25">
      <c r="A98" s="29"/>
      <c r="B98" s="32"/>
      <c r="C98" s="26"/>
      <c r="D98" s="26"/>
      <c r="E98" s="26"/>
      <c r="F98" s="26"/>
      <c r="G98" s="8" t="s">
        <v>343</v>
      </c>
      <c r="H98" s="14">
        <v>3</v>
      </c>
    </row>
    <row r="99" spans="1:8" x14ac:dyDescent="0.25">
      <c r="A99" s="29"/>
      <c r="B99" s="32"/>
      <c r="C99" s="26"/>
      <c r="D99" s="26"/>
      <c r="E99" s="26"/>
      <c r="F99" s="26"/>
      <c r="G99" s="8" t="s">
        <v>281</v>
      </c>
      <c r="H99" s="14">
        <v>5</v>
      </c>
    </row>
    <row r="100" spans="1:8" ht="16.5" thickBot="1" x14ac:dyDescent="0.3">
      <c r="A100" s="29"/>
      <c r="B100" s="32"/>
      <c r="C100" s="26"/>
      <c r="D100" s="26"/>
      <c r="E100" s="26"/>
      <c r="F100" s="26"/>
      <c r="G100" s="8" t="s">
        <v>342</v>
      </c>
      <c r="H100" s="14">
        <v>2</v>
      </c>
    </row>
    <row r="101" spans="1:8" x14ac:dyDescent="0.25">
      <c r="A101" s="29"/>
      <c r="B101" s="32"/>
      <c r="C101" s="26"/>
      <c r="D101" s="26"/>
      <c r="E101" s="26"/>
      <c r="F101" s="26"/>
      <c r="G101" s="34" t="s">
        <v>509</v>
      </c>
      <c r="H101" s="35"/>
    </row>
    <row r="102" spans="1:8" ht="31.5" x14ac:dyDescent="0.25">
      <c r="A102" s="29"/>
      <c r="B102" s="32"/>
      <c r="C102" s="26"/>
      <c r="D102" s="26"/>
      <c r="E102" s="26"/>
      <c r="F102" s="26"/>
      <c r="G102" s="8" t="s">
        <v>340</v>
      </c>
      <c r="H102" s="14">
        <v>3</v>
      </c>
    </row>
    <row r="103" spans="1:8" ht="31.5" x14ac:dyDescent="0.25">
      <c r="A103" s="29"/>
      <c r="B103" s="32"/>
      <c r="C103" s="26"/>
      <c r="D103" s="26"/>
      <c r="E103" s="26"/>
      <c r="F103" s="26"/>
      <c r="G103" s="8" t="s">
        <v>339</v>
      </c>
      <c r="H103" s="14">
        <v>2</v>
      </c>
    </row>
    <row r="104" spans="1:8" ht="31.5" x14ac:dyDescent="0.25">
      <c r="A104" s="29"/>
      <c r="B104" s="32"/>
      <c r="C104" s="26"/>
      <c r="D104" s="26"/>
      <c r="E104" s="26"/>
      <c r="F104" s="26"/>
      <c r="G104" s="8" t="s">
        <v>338</v>
      </c>
      <c r="H104" s="14">
        <v>7</v>
      </c>
    </row>
    <row r="105" spans="1:8" ht="31.5" x14ac:dyDescent="0.25">
      <c r="A105" s="29"/>
      <c r="B105" s="32"/>
      <c r="C105" s="26"/>
      <c r="D105" s="26"/>
      <c r="E105" s="26"/>
      <c r="F105" s="26"/>
      <c r="G105" s="8" t="s">
        <v>337</v>
      </c>
      <c r="H105" s="14">
        <v>1</v>
      </c>
    </row>
    <row r="106" spans="1:8" ht="31.5" x14ac:dyDescent="0.25">
      <c r="A106" s="29"/>
      <c r="B106" s="32"/>
      <c r="C106" s="26"/>
      <c r="D106" s="26"/>
      <c r="E106" s="26"/>
      <c r="F106" s="26"/>
      <c r="G106" s="8" t="s">
        <v>508</v>
      </c>
      <c r="H106" s="14">
        <v>4</v>
      </c>
    </row>
    <row r="107" spans="1:8" x14ac:dyDescent="0.25">
      <c r="A107" s="29"/>
      <c r="B107" s="32"/>
      <c r="C107" s="26"/>
      <c r="D107" s="26"/>
      <c r="E107" s="26"/>
      <c r="F107" s="26"/>
      <c r="G107" s="8" t="s">
        <v>334</v>
      </c>
      <c r="H107" s="14">
        <v>2</v>
      </c>
    </row>
    <row r="108" spans="1:8" x14ac:dyDescent="0.25">
      <c r="A108" s="29"/>
      <c r="B108" s="32"/>
      <c r="C108" s="26"/>
      <c r="D108" s="26"/>
      <c r="E108" s="26"/>
      <c r="F108" s="26"/>
      <c r="G108" s="8" t="s">
        <v>335</v>
      </c>
      <c r="H108" s="14">
        <v>7</v>
      </c>
    </row>
    <row r="109" spans="1:8" ht="31.5" x14ac:dyDescent="0.25">
      <c r="A109" s="29"/>
      <c r="B109" s="32"/>
      <c r="C109" s="26"/>
      <c r="D109" s="26"/>
      <c r="E109" s="26"/>
      <c r="F109" s="26"/>
      <c r="G109" s="8" t="s">
        <v>333</v>
      </c>
      <c r="H109" s="14">
        <v>2</v>
      </c>
    </row>
    <row r="110" spans="1:8" ht="16.5" thickBot="1" x14ac:dyDescent="0.3">
      <c r="A110" s="29"/>
      <c r="B110" s="32"/>
      <c r="C110" s="26"/>
      <c r="D110" s="26"/>
      <c r="E110" s="26"/>
      <c r="F110" s="26"/>
      <c r="G110" s="8" t="s">
        <v>336</v>
      </c>
      <c r="H110" s="14">
        <v>5</v>
      </c>
    </row>
    <row r="111" spans="1:8" x14ac:dyDescent="0.25">
      <c r="A111" s="29"/>
      <c r="B111" s="32"/>
      <c r="C111" s="26"/>
      <c r="D111" s="26"/>
      <c r="E111" s="26"/>
      <c r="F111" s="26"/>
      <c r="G111" s="34" t="s">
        <v>472</v>
      </c>
      <c r="H111" s="35"/>
    </row>
    <row r="112" spans="1:8" ht="31.5" x14ac:dyDescent="0.25">
      <c r="A112" s="29"/>
      <c r="B112" s="32"/>
      <c r="C112" s="26"/>
      <c r="D112" s="26"/>
      <c r="E112" s="26"/>
      <c r="F112" s="26"/>
      <c r="G112" s="8" t="s">
        <v>507</v>
      </c>
      <c r="H112" s="14">
        <v>7</v>
      </c>
    </row>
    <row r="113" spans="1:9" x14ac:dyDescent="0.25">
      <c r="A113" s="29"/>
      <c r="B113" s="32"/>
      <c r="C113" s="26"/>
      <c r="D113" s="26"/>
      <c r="E113" s="26"/>
      <c r="F113" s="26"/>
      <c r="G113" s="8" t="s">
        <v>331</v>
      </c>
      <c r="H113" s="14">
        <v>3</v>
      </c>
    </row>
    <row r="114" spans="1:9" ht="16.5" thickBot="1" x14ac:dyDescent="0.3">
      <c r="A114" s="29"/>
      <c r="B114" s="32"/>
      <c r="C114" s="26"/>
      <c r="D114" s="26"/>
      <c r="E114" s="26"/>
      <c r="F114" s="26"/>
      <c r="G114" s="8" t="s">
        <v>264</v>
      </c>
      <c r="H114" s="14">
        <v>5</v>
      </c>
    </row>
    <row r="115" spans="1:9" x14ac:dyDescent="0.25">
      <c r="A115" s="29"/>
      <c r="B115" s="32"/>
      <c r="C115" s="26"/>
      <c r="D115" s="26"/>
      <c r="E115" s="26"/>
      <c r="F115" s="26"/>
      <c r="G115" s="34" t="s">
        <v>407</v>
      </c>
      <c r="H115" s="35"/>
    </row>
    <row r="116" spans="1:9" ht="31.5" x14ac:dyDescent="0.25">
      <c r="A116" s="29"/>
      <c r="B116" s="32"/>
      <c r="C116" s="26"/>
      <c r="D116" s="26"/>
      <c r="E116" s="26"/>
      <c r="F116" s="26"/>
      <c r="G116" s="8" t="s">
        <v>406</v>
      </c>
      <c r="H116" s="14">
        <v>2</v>
      </c>
    </row>
    <row r="117" spans="1:9" ht="31.5" x14ac:dyDescent="0.25">
      <c r="A117" s="29"/>
      <c r="B117" s="32"/>
      <c r="C117" s="26"/>
      <c r="D117" s="26"/>
      <c r="E117" s="26"/>
      <c r="F117" s="26"/>
      <c r="G117" s="8" t="s">
        <v>452</v>
      </c>
      <c r="H117" s="14">
        <v>2</v>
      </c>
    </row>
    <row r="118" spans="1:9" ht="31.5" x14ac:dyDescent="0.25">
      <c r="A118" s="29"/>
      <c r="B118" s="32"/>
      <c r="C118" s="26"/>
      <c r="D118" s="26"/>
      <c r="E118" s="26"/>
      <c r="F118" s="26"/>
      <c r="G118" s="8" t="s">
        <v>451</v>
      </c>
      <c r="H118" s="14">
        <v>1</v>
      </c>
    </row>
    <row r="119" spans="1:9" ht="31.5" x14ac:dyDescent="0.25">
      <c r="A119" s="29"/>
      <c r="B119" s="32"/>
      <c r="C119" s="26"/>
      <c r="D119" s="26"/>
      <c r="E119" s="26"/>
      <c r="F119" s="26"/>
      <c r="G119" s="8" t="s">
        <v>450</v>
      </c>
      <c r="H119" s="14">
        <v>1</v>
      </c>
    </row>
    <row r="120" spans="1:9" ht="31.5" x14ac:dyDescent="0.25">
      <c r="A120" s="29"/>
      <c r="B120" s="32"/>
      <c r="C120" s="26"/>
      <c r="D120" s="26"/>
      <c r="E120" s="26"/>
      <c r="F120" s="26"/>
      <c r="G120" s="8" t="s">
        <v>449</v>
      </c>
      <c r="H120" s="14">
        <v>1</v>
      </c>
    </row>
    <row r="121" spans="1:9" ht="31.5" x14ac:dyDescent="0.25">
      <c r="A121" s="29"/>
      <c r="B121" s="32"/>
      <c r="C121" s="26"/>
      <c r="D121" s="26"/>
      <c r="E121" s="26"/>
      <c r="F121" s="26"/>
      <c r="G121" s="8" t="s">
        <v>448</v>
      </c>
      <c r="H121" s="14">
        <v>1</v>
      </c>
    </row>
    <row r="122" spans="1:9" ht="31.5" x14ac:dyDescent="0.25">
      <c r="A122" s="29"/>
      <c r="B122" s="32"/>
      <c r="C122" s="26"/>
      <c r="D122" s="26"/>
      <c r="E122" s="26"/>
      <c r="F122" s="26"/>
      <c r="G122" s="8" t="s">
        <v>447</v>
      </c>
      <c r="H122" s="14">
        <v>1</v>
      </c>
    </row>
    <row r="123" spans="1:9" ht="16.5" thickBot="1" x14ac:dyDescent="0.3">
      <c r="A123" s="29"/>
      <c r="B123" s="32"/>
      <c r="C123" s="27"/>
      <c r="D123" s="27"/>
      <c r="E123" s="27"/>
      <c r="F123" s="27"/>
      <c r="G123" s="36" t="s">
        <v>8</v>
      </c>
      <c r="H123" s="38">
        <f>SUM(H91:H91,H93:H95,H97:H100,H102:H110,H112:H114,H116:H122,)</f>
        <v>96</v>
      </c>
    </row>
    <row r="124" spans="1:9" ht="116.25" customHeight="1" thickBot="1" x14ac:dyDescent="0.3">
      <c r="A124" s="30"/>
      <c r="B124" s="33"/>
      <c r="C124" s="40" t="s">
        <v>506</v>
      </c>
      <c r="D124" s="40"/>
      <c r="E124" s="40"/>
      <c r="F124" s="41"/>
      <c r="G124" s="37"/>
      <c r="H124" s="39"/>
    </row>
    <row r="125" spans="1:9" ht="16.5" customHeight="1" x14ac:dyDescent="0.25">
      <c r="A125" s="28">
        <v>8</v>
      </c>
      <c r="B125" s="31" t="s">
        <v>385</v>
      </c>
      <c r="C125" s="25" t="s">
        <v>326</v>
      </c>
      <c r="D125" s="25" t="s">
        <v>325</v>
      </c>
      <c r="E125" s="25" t="s">
        <v>324</v>
      </c>
      <c r="F125" s="25" t="s">
        <v>505</v>
      </c>
      <c r="G125" s="34" t="s">
        <v>404</v>
      </c>
      <c r="H125" s="35"/>
    </row>
    <row r="126" spans="1:9" ht="31.5" x14ac:dyDescent="0.25">
      <c r="A126" s="29"/>
      <c r="B126" s="32"/>
      <c r="C126" s="26"/>
      <c r="D126" s="26"/>
      <c r="E126" s="26"/>
      <c r="F126" s="26"/>
      <c r="G126" s="8" t="s">
        <v>504</v>
      </c>
      <c r="H126" s="14">
        <v>1</v>
      </c>
      <c r="I126" s="20"/>
    </row>
    <row r="127" spans="1:9" ht="31.5" x14ac:dyDescent="0.25">
      <c r="A127" s="29"/>
      <c r="B127" s="32"/>
      <c r="C127" s="26"/>
      <c r="D127" s="26"/>
      <c r="E127" s="26"/>
      <c r="F127" s="26"/>
      <c r="G127" s="8" t="s">
        <v>403</v>
      </c>
      <c r="H127" s="14">
        <v>1</v>
      </c>
      <c r="I127" s="20"/>
    </row>
    <row r="128" spans="1:9" ht="32.25" thickBot="1" x14ac:dyDescent="0.3">
      <c r="A128" s="29"/>
      <c r="B128" s="32"/>
      <c r="C128" s="26"/>
      <c r="D128" s="26"/>
      <c r="E128" s="26"/>
      <c r="F128" s="26"/>
      <c r="G128" s="8" t="s">
        <v>503</v>
      </c>
      <c r="H128" s="14">
        <v>1</v>
      </c>
      <c r="I128" s="20"/>
    </row>
    <row r="129" spans="1:9" x14ac:dyDescent="0.25">
      <c r="A129" s="29"/>
      <c r="B129" s="32"/>
      <c r="C129" s="26"/>
      <c r="D129" s="26"/>
      <c r="E129" s="26"/>
      <c r="F129" s="26"/>
      <c r="G129" s="34" t="s">
        <v>427</v>
      </c>
      <c r="H129" s="35"/>
    </row>
    <row r="130" spans="1:9" ht="47.25" x14ac:dyDescent="0.25">
      <c r="A130" s="29"/>
      <c r="B130" s="32"/>
      <c r="C130" s="26"/>
      <c r="D130" s="26"/>
      <c r="E130" s="26"/>
      <c r="F130" s="26"/>
      <c r="G130" s="8" t="s">
        <v>426</v>
      </c>
      <c r="H130" s="21">
        <v>1</v>
      </c>
      <c r="I130" s="20"/>
    </row>
    <row r="131" spans="1:9" ht="16.5" thickBot="1" x14ac:dyDescent="0.3">
      <c r="A131" s="29"/>
      <c r="B131" s="32"/>
      <c r="C131" s="27"/>
      <c r="D131" s="27"/>
      <c r="E131" s="27"/>
      <c r="F131" s="27"/>
      <c r="G131" s="36" t="s">
        <v>8</v>
      </c>
      <c r="H131" s="38">
        <f>SUM(H126:H128,H130:H130)</f>
        <v>4</v>
      </c>
    </row>
    <row r="132" spans="1:9" ht="89.25" customHeight="1" thickBot="1" x14ac:dyDescent="0.3">
      <c r="A132" s="30"/>
      <c r="B132" s="33"/>
      <c r="C132" s="40" t="s">
        <v>502</v>
      </c>
      <c r="D132" s="40"/>
      <c r="E132" s="40"/>
      <c r="F132" s="41"/>
      <c r="G132" s="37"/>
      <c r="H132" s="39"/>
    </row>
    <row r="133" spans="1:9" ht="16.5" customHeight="1" x14ac:dyDescent="0.25">
      <c r="A133" s="28">
        <v>9</v>
      </c>
      <c r="B133" s="31" t="s">
        <v>369</v>
      </c>
      <c r="C133" s="25" t="s">
        <v>501</v>
      </c>
      <c r="D133" s="25" t="s">
        <v>500</v>
      </c>
      <c r="E133" s="25" t="s">
        <v>322</v>
      </c>
      <c r="F133" s="25" t="s">
        <v>321</v>
      </c>
      <c r="G133" s="34" t="s">
        <v>389</v>
      </c>
      <c r="H133" s="35"/>
    </row>
    <row r="134" spans="1:9" ht="38.25" customHeight="1" thickBot="1" x14ac:dyDescent="0.3">
      <c r="A134" s="29"/>
      <c r="B134" s="32"/>
      <c r="C134" s="26"/>
      <c r="D134" s="26"/>
      <c r="E134" s="26"/>
      <c r="F134" s="26"/>
      <c r="G134" s="8" t="s">
        <v>499</v>
      </c>
      <c r="H134" s="14">
        <v>10</v>
      </c>
    </row>
    <row r="135" spans="1:9" x14ac:dyDescent="0.25">
      <c r="A135" s="29"/>
      <c r="B135" s="32"/>
      <c r="C135" s="26"/>
      <c r="D135" s="26"/>
      <c r="E135" s="26"/>
      <c r="F135" s="26"/>
      <c r="G135" s="34" t="s">
        <v>498</v>
      </c>
      <c r="H135" s="35"/>
    </row>
    <row r="136" spans="1:9" ht="16.5" thickBot="1" x14ac:dyDescent="0.3">
      <c r="A136" s="29"/>
      <c r="B136" s="32"/>
      <c r="C136" s="26"/>
      <c r="D136" s="26"/>
      <c r="E136" s="26"/>
      <c r="F136" s="26"/>
      <c r="G136" s="8" t="s">
        <v>291</v>
      </c>
      <c r="H136" s="14">
        <v>1</v>
      </c>
    </row>
    <row r="137" spans="1:9" ht="15.75" customHeight="1" x14ac:dyDescent="0.25">
      <c r="A137" s="29"/>
      <c r="B137" s="32"/>
      <c r="C137" s="26"/>
      <c r="D137" s="26"/>
      <c r="E137" s="26"/>
      <c r="F137" s="26"/>
      <c r="G137" s="34" t="s">
        <v>404</v>
      </c>
      <c r="H137" s="35"/>
    </row>
    <row r="138" spans="1:9" x14ac:dyDescent="0.25">
      <c r="A138" s="29"/>
      <c r="B138" s="32"/>
      <c r="C138" s="26"/>
      <c r="D138" s="26"/>
      <c r="E138" s="26"/>
      <c r="F138" s="26"/>
      <c r="G138" s="8" t="s">
        <v>497</v>
      </c>
      <c r="H138" s="14">
        <v>1</v>
      </c>
    </row>
    <row r="139" spans="1:9" ht="31.5" x14ac:dyDescent="0.25">
      <c r="A139" s="29"/>
      <c r="B139" s="32"/>
      <c r="C139" s="26"/>
      <c r="D139" s="26"/>
      <c r="E139" s="26"/>
      <c r="F139" s="26"/>
      <c r="G139" s="8" t="s">
        <v>403</v>
      </c>
      <c r="H139" s="14">
        <v>1</v>
      </c>
    </row>
    <row r="140" spans="1:9" ht="16.5" thickBot="1" x14ac:dyDescent="0.3">
      <c r="A140" s="29"/>
      <c r="B140" s="32"/>
      <c r="C140" s="27"/>
      <c r="D140" s="27"/>
      <c r="E140" s="27"/>
      <c r="F140" s="27"/>
      <c r="G140" s="36" t="s">
        <v>8</v>
      </c>
      <c r="H140" s="38">
        <f>SUM(H134:H134,H136:H136,H138:H139)</f>
        <v>13</v>
      </c>
    </row>
    <row r="141" spans="1:9" ht="98.25" customHeight="1" thickBot="1" x14ac:dyDescent="0.3">
      <c r="A141" s="30"/>
      <c r="B141" s="33"/>
      <c r="C141" s="40" t="s">
        <v>496</v>
      </c>
      <c r="D141" s="40"/>
      <c r="E141" s="40"/>
      <c r="F141" s="41"/>
      <c r="G141" s="37"/>
      <c r="H141" s="39"/>
    </row>
    <row r="142" spans="1:9" ht="16.5" customHeight="1" x14ac:dyDescent="0.25">
      <c r="A142" s="28">
        <v>10</v>
      </c>
      <c r="B142" s="31" t="s">
        <v>392</v>
      </c>
      <c r="C142" s="25" t="s">
        <v>320</v>
      </c>
      <c r="D142" s="25" t="s">
        <v>495</v>
      </c>
      <c r="E142" s="25" t="s">
        <v>319</v>
      </c>
      <c r="F142" s="25" t="s">
        <v>494</v>
      </c>
      <c r="G142" s="34" t="s">
        <v>462</v>
      </c>
      <c r="H142" s="35"/>
    </row>
    <row r="143" spans="1:9" ht="32.25" thickBot="1" x14ac:dyDescent="0.3">
      <c r="A143" s="29"/>
      <c r="B143" s="32"/>
      <c r="C143" s="26"/>
      <c r="D143" s="26"/>
      <c r="E143" s="26"/>
      <c r="F143" s="26"/>
      <c r="G143" s="8" t="s">
        <v>455</v>
      </c>
      <c r="H143" s="14">
        <v>3</v>
      </c>
    </row>
    <row r="144" spans="1:9" x14ac:dyDescent="0.25">
      <c r="A144" s="29"/>
      <c r="B144" s="32"/>
      <c r="C144" s="26"/>
      <c r="D144" s="26"/>
      <c r="E144" s="26"/>
      <c r="F144" s="26"/>
      <c r="G144" s="34" t="s">
        <v>389</v>
      </c>
      <c r="H144" s="35"/>
    </row>
    <row r="145" spans="1:8" ht="31.5" x14ac:dyDescent="0.25">
      <c r="A145" s="29"/>
      <c r="B145" s="32"/>
      <c r="C145" s="26"/>
      <c r="D145" s="26"/>
      <c r="E145" s="26"/>
      <c r="F145" s="26"/>
      <c r="G145" s="8" t="s">
        <v>134</v>
      </c>
      <c r="H145" s="14">
        <v>3</v>
      </c>
    </row>
    <row r="146" spans="1:8" ht="193.5" customHeight="1" thickBot="1" x14ac:dyDescent="0.3">
      <c r="A146" s="29"/>
      <c r="B146" s="32"/>
      <c r="C146" s="27"/>
      <c r="D146" s="27"/>
      <c r="E146" s="27"/>
      <c r="F146" s="27"/>
      <c r="G146" s="36" t="s">
        <v>8</v>
      </c>
      <c r="H146" s="38">
        <f>SUM(H143:H143,H145:H145)</f>
        <v>6</v>
      </c>
    </row>
    <row r="147" spans="1:8" ht="83.25" customHeight="1" thickBot="1" x14ac:dyDescent="0.3">
      <c r="A147" s="30"/>
      <c r="B147" s="33"/>
      <c r="C147" s="40" t="s">
        <v>493</v>
      </c>
      <c r="D147" s="40"/>
      <c r="E147" s="40"/>
      <c r="F147" s="41"/>
      <c r="G147" s="37"/>
      <c r="H147" s="39"/>
    </row>
    <row r="148" spans="1:8" ht="16.5" customHeight="1" x14ac:dyDescent="0.25">
      <c r="A148" s="28">
        <v>11</v>
      </c>
      <c r="B148" s="31" t="s">
        <v>392</v>
      </c>
      <c r="C148" s="25" t="s">
        <v>492</v>
      </c>
      <c r="D148" s="25" t="s">
        <v>491</v>
      </c>
      <c r="E148" s="25" t="s">
        <v>490</v>
      </c>
      <c r="F148" s="25" t="s">
        <v>489</v>
      </c>
      <c r="G148" s="34" t="s">
        <v>389</v>
      </c>
      <c r="H148" s="35"/>
    </row>
    <row r="149" spans="1:8" ht="31.5" x14ac:dyDescent="0.25">
      <c r="A149" s="29"/>
      <c r="B149" s="32"/>
      <c r="C149" s="26"/>
      <c r="D149" s="26"/>
      <c r="E149" s="26"/>
      <c r="F149" s="26"/>
      <c r="G149" s="8" t="s">
        <v>388</v>
      </c>
      <c r="H149" s="14">
        <v>10</v>
      </c>
    </row>
    <row r="150" spans="1:8" ht="48" thickBot="1" x14ac:dyDescent="0.3">
      <c r="A150" s="29"/>
      <c r="B150" s="32"/>
      <c r="C150" s="26"/>
      <c r="D150" s="26"/>
      <c r="E150" s="26"/>
      <c r="F150" s="26"/>
      <c r="G150" s="8" t="s">
        <v>488</v>
      </c>
      <c r="H150" s="14">
        <v>1</v>
      </c>
    </row>
    <row r="151" spans="1:8" x14ac:dyDescent="0.25">
      <c r="A151" s="29"/>
      <c r="B151" s="32"/>
      <c r="C151" s="26"/>
      <c r="D151" s="26"/>
      <c r="E151" s="26"/>
      <c r="F151" s="26"/>
      <c r="G151" s="34" t="s">
        <v>487</v>
      </c>
      <c r="H151" s="35"/>
    </row>
    <row r="152" spans="1:8" ht="31.5" x14ac:dyDescent="0.25">
      <c r="A152" s="29"/>
      <c r="B152" s="32"/>
      <c r="C152" s="26"/>
      <c r="D152" s="26"/>
      <c r="E152" s="26"/>
      <c r="F152" s="26"/>
      <c r="G152" s="8" t="s">
        <v>486</v>
      </c>
      <c r="H152" s="14">
        <v>1</v>
      </c>
    </row>
    <row r="153" spans="1:8" ht="47.25" x14ac:dyDescent="0.25">
      <c r="A153" s="29"/>
      <c r="B153" s="32"/>
      <c r="C153" s="26"/>
      <c r="D153" s="26"/>
      <c r="E153" s="26"/>
      <c r="F153" s="26"/>
      <c r="G153" s="8" t="s">
        <v>485</v>
      </c>
      <c r="H153" s="14">
        <v>1</v>
      </c>
    </row>
    <row r="154" spans="1:8" ht="47.25" x14ac:dyDescent="0.25">
      <c r="A154" s="29"/>
      <c r="B154" s="32"/>
      <c r="C154" s="26"/>
      <c r="D154" s="26"/>
      <c r="E154" s="26"/>
      <c r="F154" s="26"/>
      <c r="G154" s="8" t="s">
        <v>484</v>
      </c>
      <c r="H154" s="14">
        <v>2</v>
      </c>
    </row>
    <row r="155" spans="1:8" ht="47.25" x14ac:dyDescent="0.25">
      <c r="A155" s="29"/>
      <c r="B155" s="32"/>
      <c r="C155" s="26"/>
      <c r="D155" s="26"/>
      <c r="E155" s="26"/>
      <c r="F155" s="26"/>
      <c r="G155" s="8" t="s">
        <v>483</v>
      </c>
      <c r="H155" s="14">
        <v>1</v>
      </c>
    </row>
    <row r="156" spans="1:8" ht="63" x14ac:dyDescent="0.25">
      <c r="A156" s="29"/>
      <c r="B156" s="32"/>
      <c r="C156" s="26"/>
      <c r="D156" s="26"/>
      <c r="E156" s="26"/>
      <c r="F156" s="26"/>
      <c r="G156" s="8" t="s">
        <v>482</v>
      </c>
      <c r="H156" s="14">
        <v>2</v>
      </c>
    </row>
    <row r="157" spans="1:8" ht="47.25" x14ac:dyDescent="0.25">
      <c r="A157" s="29"/>
      <c r="B157" s="32"/>
      <c r="C157" s="26"/>
      <c r="D157" s="26"/>
      <c r="E157" s="26"/>
      <c r="F157" s="26"/>
      <c r="G157" s="8" t="s">
        <v>481</v>
      </c>
      <c r="H157" s="14">
        <v>7</v>
      </c>
    </row>
    <row r="158" spans="1:8" x14ac:dyDescent="0.25">
      <c r="A158" s="29"/>
      <c r="B158" s="32"/>
      <c r="C158" s="26"/>
      <c r="D158" s="26"/>
      <c r="E158" s="26"/>
      <c r="F158" s="26"/>
      <c r="G158" s="8" t="s">
        <v>480</v>
      </c>
      <c r="H158" s="14">
        <v>1</v>
      </c>
    </row>
    <row r="159" spans="1:8" ht="31.5" x14ac:dyDescent="0.25">
      <c r="A159" s="29"/>
      <c r="B159" s="32"/>
      <c r="C159" s="26"/>
      <c r="D159" s="26"/>
      <c r="E159" s="26"/>
      <c r="F159" s="26"/>
      <c r="G159" s="8" t="s">
        <v>479</v>
      </c>
      <c r="H159" s="14">
        <v>3</v>
      </c>
    </row>
    <row r="160" spans="1:8" ht="63.75" thickBot="1" x14ac:dyDescent="0.3">
      <c r="A160" s="29"/>
      <c r="B160" s="32"/>
      <c r="C160" s="26"/>
      <c r="D160" s="26"/>
      <c r="E160" s="26"/>
      <c r="F160" s="26"/>
      <c r="G160" s="8" t="s">
        <v>478</v>
      </c>
      <c r="H160" s="14">
        <v>18</v>
      </c>
    </row>
    <row r="161" spans="1:8" x14ac:dyDescent="0.25">
      <c r="A161" s="29"/>
      <c r="B161" s="32"/>
      <c r="C161" s="26"/>
      <c r="D161" s="26"/>
      <c r="E161" s="26"/>
      <c r="F161" s="26"/>
      <c r="G161" s="34" t="s">
        <v>387</v>
      </c>
      <c r="H161" s="35"/>
    </row>
    <row r="162" spans="1:8" ht="31.5" x14ac:dyDescent="0.25">
      <c r="A162" s="29"/>
      <c r="B162" s="32"/>
      <c r="C162" s="26"/>
      <c r="D162" s="26"/>
      <c r="E162" s="26"/>
      <c r="F162" s="26"/>
      <c r="G162" s="8" t="s">
        <v>318</v>
      </c>
      <c r="H162" s="14">
        <v>5</v>
      </c>
    </row>
    <row r="163" spans="1:8" ht="31.5" x14ac:dyDescent="0.25">
      <c r="A163" s="29"/>
      <c r="B163" s="32"/>
      <c r="C163" s="26"/>
      <c r="D163" s="26"/>
      <c r="E163" s="26"/>
      <c r="F163" s="26"/>
      <c r="G163" s="8" t="s">
        <v>168</v>
      </c>
      <c r="H163" s="14">
        <v>4</v>
      </c>
    </row>
    <row r="164" spans="1:8" ht="31.5" x14ac:dyDescent="0.25">
      <c r="A164" s="29"/>
      <c r="B164" s="32"/>
      <c r="C164" s="26"/>
      <c r="D164" s="26"/>
      <c r="E164" s="26"/>
      <c r="F164" s="26"/>
      <c r="G164" s="8" t="s">
        <v>316</v>
      </c>
      <c r="H164" s="14">
        <v>3</v>
      </c>
    </row>
    <row r="165" spans="1:8" ht="32.25" thickBot="1" x14ac:dyDescent="0.3">
      <c r="A165" s="29"/>
      <c r="B165" s="32"/>
      <c r="C165" s="26"/>
      <c r="D165" s="26"/>
      <c r="E165" s="26"/>
      <c r="F165" s="26"/>
      <c r="G165" s="8" t="s">
        <v>315</v>
      </c>
      <c r="H165" s="14">
        <v>1</v>
      </c>
    </row>
    <row r="166" spans="1:8" x14ac:dyDescent="0.25">
      <c r="A166" s="29"/>
      <c r="B166" s="32"/>
      <c r="C166" s="26"/>
      <c r="D166" s="26"/>
      <c r="E166" s="26"/>
      <c r="F166" s="26"/>
      <c r="G166" s="34" t="s">
        <v>378</v>
      </c>
      <c r="H166" s="35"/>
    </row>
    <row r="167" spans="1:8" ht="16.5" thickBot="1" x14ac:dyDescent="0.3">
      <c r="A167" s="29"/>
      <c r="B167" s="32"/>
      <c r="C167" s="26"/>
      <c r="D167" s="26"/>
      <c r="E167" s="26"/>
      <c r="F167" s="26"/>
      <c r="G167" s="8" t="s">
        <v>443</v>
      </c>
      <c r="H167" s="14">
        <v>4</v>
      </c>
    </row>
    <row r="168" spans="1:8" x14ac:dyDescent="0.25">
      <c r="A168" s="29"/>
      <c r="B168" s="32"/>
      <c r="C168" s="26"/>
      <c r="D168" s="26"/>
      <c r="E168" s="26"/>
      <c r="F168" s="26"/>
      <c r="G168" s="34" t="s">
        <v>373</v>
      </c>
      <c r="H168" s="35"/>
    </row>
    <row r="169" spans="1:8" ht="31.5" x14ac:dyDescent="0.25">
      <c r="A169" s="29"/>
      <c r="B169" s="32"/>
      <c r="C169" s="26"/>
      <c r="D169" s="26"/>
      <c r="E169" s="26"/>
      <c r="F169" s="26"/>
      <c r="G169" s="8" t="s">
        <v>414</v>
      </c>
      <c r="H169" s="14">
        <v>7</v>
      </c>
    </row>
    <row r="170" spans="1:8" x14ac:dyDescent="0.25">
      <c r="A170" s="29"/>
      <c r="B170" s="32"/>
      <c r="C170" s="26"/>
      <c r="D170" s="26"/>
      <c r="E170" s="26"/>
      <c r="F170" s="26"/>
      <c r="G170" s="8" t="s">
        <v>372</v>
      </c>
      <c r="H170" s="14">
        <v>7</v>
      </c>
    </row>
    <row r="171" spans="1:8" x14ac:dyDescent="0.25">
      <c r="A171" s="29"/>
      <c r="B171" s="32"/>
      <c r="C171" s="26"/>
      <c r="D171" s="26"/>
      <c r="E171" s="26"/>
      <c r="F171" s="26"/>
      <c r="G171" s="8" t="s">
        <v>371</v>
      </c>
      <c r="H171" s="14">
        <v>7</v>
      </c>
    </row>
    <row r="172" spans="1:8" ht="16.5" thickBot="1" x14ac:dyDescent="0.3">
      <c r="A172" s="29"/>
      <c r="B172" s="32"/>
      <c r="C172" s="27"/>
      <c r="D172" s="27"/>
      <c r="E172" s="27"/>
      <c r="F172" s="27"/>
      <c r="G172" s="36" t="s">
        <v>8</v>
      </c>
      <c r="H172" s="38">
        <f>SUM(H169:H171,H167,H162:H165,H152:H160,H149:H150)</f>
        <v>85</v>
      </c>
    </row>
    <row r="173" spans="1:8" ht="114.75" customHeight="1" thickBot="1" x14ac:dyDescent="0.3">
      <c r="A173" s="30"/>
      <c r="B173" s="33"/>
      <c r="C173" s="40" t="s">
        <v>477</v>
      </c>
      <c r="D173" s="40"/>
      <c r="E173" s="40"/>
      <c r="F173" s="41"/>
      <c r="G173" s="37"/>
      <c r="H173" s="39"/>
    </row>
    <row r="174" spans="1:8" ht="16.5" customHeight="1" x14ac:dyDescent="0.25">
      <c r="A174" s="28">
        <v>12</v>
      </c>
      <c r="B174" s="31" t="s">
        <v>369</v>
      </c>
      <c r="C174" s="25" t="s">
        <v>476</v>
      </c>
      <c r="D174" s="25" t="s">
        <v>475</v>
      </c>
      <c r="E174" s="25" t="s">
        <v>474</v>
      </c>
      <c r="F174" s="25" t="s">
        <v>473</v>
      </c>
      <c r="G174" s="34" t="s">
        <v>389</v>
      </c>
      <c r="H174" s="35"/>
    </row>
    <row r="175" spans="1:8" ht="32.25" thickBot="1" x14ac:dyDescent="0.3">
      <c r="A175" s="29"/>
      <c r="B175" s="32"/>
      <c r="C175" s="26"/>
      <c r="D175" s="26"/>
      <c r="E175" s="26"/>
      <c r="F175" s="26"/>
      <c r="G175" s="8" t="s">
        <v>467</v>
      </c>
      <c r="H175" s="14">
        <v>4</v>
      </c>
    </row>
    <row r="176" spans="1:8" x14ac:dyDescent="0.25">
      <c r="A176" s="29"/>
      <c r="B176" s="32"/>
      <c r="C176" s="26"/>
      <c r="D176" s="26"/>
      <c r="E176" s="26"/>
      <c r="F176" s="26"/>
      <c r="G176" s="34" t="s">
        <v>472</v>
      </c>
      <c r="H176" s="35"/>
    </row>
    <row r="177" spans="1:8" ht="32.25" thickBot="1" x14ac:dyDescent="0.3">
      <c r="A177" s="29"/>
      <c r="B177" s="32"/>
      <c r="C177" s="26"/>
      <c r="D177" s="26"/>
      <c r="E177" s="26"/>
      <c r="F177" s="26"/>
      <c r="G177" s="8" t="s">
        <v>330</v>
      </c>
      <c r="H177" s="14">
        <v>3</v>
      </c>
    </row>
    <row r="178" spans="1:8" x14ac:dyDescent="0.25">
      <c r="A178" s="29"/>
      <c r="B178" s="32"/>
      <c r="C178" s="26"/>
      <c r="D178" s="26"/>
      <c r="E178" s="26"/>
      <c r="F178" s="26"/>
      <c r="G178" s="34" t="s">
        <v>407</v>
      </c>
      <c r="H178" s="35"/>
    </row>
    <row r="179" spans="1:8" ht="32.25" thickBot="1" x14ac:dyDescent="0.3">
      <c r="A179" s="29"/>
      <c r="B179" s="32"/>
      <c r="C179" s="26"/>
      <c r="D179" s="26"/>
      <c r="E179" s="26"/>
      <c r="F179" s="26"/>
      <c r="G179" s="8" t="s">
        <v>445</v>
      </c>
      <c r="H179" s="14">
        <v>4</v>
      </c>
    </row>
    <row r="180" spans="1:8" x14ac:dyDescent="0.25">
      <c r="A180" s="29"/>
      <c r="B180" s="32"/>
      <c r="C180" s="26"/>
      <c r="D180" s="26"/>
      <c r="E180" s="26"/>
      <c r="F180" s="26"/>
      <c r="G180" s="34" t="s">
        <v>381</v>
      </c>
      <c r="H180" s="35"/>
    </row>
    <row r="181" spans="1:8" ht="32.25" thickBot="1" x14ac:dyDescent="0.3">
      <c r="A181" s="29"/>
      <c r="B181" s="32"/>
      <c r="C181" s="26"/>
      <c r="D181" s="26"/>
      <c r="E181" s="26"/>
      <c r="F181" s="26"/>
      <c r="G181" s="8" t="s">
        <v>379</v>
      </c>
      <c r="H181" s="14">
        <v>1</v>
      </c>
    </row>
    <row r="182" spans="1:8" x14ac:dyDescent="0.25">
      <c r="A182" s="29"/>
      <c r="B182" s="32"/>
      <c r="C182" s="26"/>
      <c r="D182" s="26"/>
      <c r="E182" s="26"/>
      <c r="F182" s="26"/>
      <c r="G182" s="34" t="s">
        <v>378</v>
      </c>
      <c r="H182" s="35"/>
    </row>
    <row r="183" spans="1:8" x14ac:dyDescent="0.25">
      <c r="A183" s="29"/>
      <c r="B183" s="32"/>
      <c r="C183" s="26"/>
      <c r="D183" s="26"/>
      <c r="E183" s="26"/>
      <c r="F183" s="26"/>
      <c r="G183" s="8" t="s">
        <v>443</v>
      </c>
      <c r="H183" s="14">
        <v>1</v>
      </c>
    </row>
    <row r="184" spans="1:8" ht="16.5" thickBot="1" x14ac:dyDescent="0.3">
      <c r="A184" s="29"/>
      <c r="B184" s="32"/>
      <c r="C184" s="27"/>
      <c r="D184" s="27"/>
      <c r="E184" s="27"/>
      <c r="F184" s="27"/>
      <c r="G184" s="36" t="s">
        <v>8</v>
      </c>
      <c r="H184" s="38">
        <f>SUM(H183,H181,H179,H177,H175)</f>
        <v>13</v>
      </c>
    </row>
    <row r="185" spans="1:8" ht="150" customHeight="1" thickBot="1" x14ac:dyDescent="0.3">
      <c r="A185" s="30"/>
      <c r="B185" s="33"/>
      <c r="C185" s="40" t="s">
        <v>471</v>
      </c>
      <c r="D185" s="40"/>
      <c r="E185" s="40"/>
      <c r="F185" s="41"/>
      <c r="G185" s="37"/>
      <c r="H185" s="39"/>
    </row>
    <row r="186" spans="1:8" ht="16.5" customHeight="1" x14ac:dyDescent="0.25">
      <c r="A186" s="28">
        <v>13</v>
      </c>
      <c r="B186" s="31" t="s">
        <v>369</v>
      </c>
      <c r="C186" s="25" t="s">
        <v>470</v>
      </c>
      <c r="D186" s="25" t="s">
        <v>469</v>
      </c>
      <c r="E186" s="25" t="s">
        <v>468</v>
      </c>
      <c r="F186" s="25" t="s">
        <v>314</v>
      </c>
      <c r="G186" s="34" t="s">
        <v>389</v>
      </c>
      <c r="H186" s="35"/>
    </row>
    <row r="187" spans="1:8" ht="32.25" thickBot="1" x14ac:dyDescent="0.3">
      <c r="A187" s="29"/>
      <c r="B187" s="32"/>
      <c r="C187" s="26"/>
      <c r="D187" s="26"/>
      <c r="E187" s="26"/>
      <c r="F187" s="26"/>
      <c r="G187" s="8" t="s">
        <v>467</v>
      </c>
      <c r="H187" s="14">
        <v>1</v>
      </c>
    </row>
    <row r="188" spans="1:8" x14ac:dyDescent="0.25">
      <c r="A188" s="29"/>
      <c r="B188" s="32"/>
      <c r="C188" s="26"/>
      <c r="D188" s="26"/>
      <c r="E188" s="26"/>
      <c r="F188" s="26"/>
      <c r="G188" s="34" t="s">
        <v>373</v>
      </c>
      <c r="H188" s="35"/>
    </row>
    <row r="189" spans="1:8" ht="31.5" x14ac:dyDescent="0.25">
      <c r="A189" s="29"/>
      <c r="B189" s="32"/>
      <c r="C189" s="26"/>
      <c r="D189" s="26"/>
      <c r="E189" s="26"/>
      <c r="F189" s="26"/>
      <c r="G189" s="8" t="s">
        <v>414</v>
      </c>
      <c r="H189" s="14">
        <v>7</v>
      </c>
    </row>
    <row r="190" spans="1:8" x14ac:dyDescent="0.25">
      <c r="A190" s="29"/>
      <c r="B190" s="32"/>
      <c r="C190" s="26"/>
      <c r="D190" s="26"/>
      <c r="E190" s="26"/>
      <c r="F190" s="26"/>
      <c r="G190" s="8" t="s">
        <v>372</v>
      </c>
      <c r="H190" s="14">
        <v>1</v>
      </c>
    </row>
    <row r="191" spans="1:8" x14ac:dyDescent="0.25">
      <c r="A191" s="29"/>
      <c r="B191" s="32"/>
      <c r="C191" s="26"/>
      <c r="D191" s="26"/>
      <c r="E191" s="26"/>
      <c r="F191" s="26"/>
      <c r="G191" s="8" t="s">
        <v>371</v>
      </c>
      <c r="H191" s="14">
        <v>1</v>
      </c>
    </row>
    <row r="192" spans="1:8" ht="31.5" x14ac:dyDescent="0.25">
      <c r="A192" s="29"/>
      <c r="B192" s="32"/>
      <c r="C192" s="26"/>
      <c r="D192" s="26"/>
      <c r="E192" s="26"/>
      <c r="F192" s="26"/>
      <c r="G192" s="8" t="s">
        <v>413</v>
      </c>
      <c r="H192" s="14">
        <v>1</v>
      </c>
    </row>
    <row r="193" spans="1:8" ht="16.5" thickBot="1" x14ac:dyDescent="0.3">
      <c r="A193" s="29"/>
      <c r="B193" s="32"/>
      <c r="C193" s="27"/>
      <c r="D193" s="27"/>
      <c r="E193" s="27"/>
      <c r="F193" s="27"/>
      <c r="G193" s="36" t="s">
        <v>8</v>
      </c>
      <c r="H193" s="38">
        <f>SUM(H189:H192,H187)</f>
        <v>11</v>
      </c>
    </row>
    <row r="194" spans="1:8" ht="93" customHeight="1" thickBot="1" x14ac:dyDescent="0.3">
      <c r="A194" s="30"/>
      <c r="B194" s="33"/>
      <c r="C194" s="40" t="s">
        <v>466</v>
      </c>
      <c r="D194" s="40"/>
      <c r="E194" s="40"/>
      <c r="F194" s="41"/>
      <c r="G194" s="37"/>
      <c r="H194" s="39"/>
    </row>
    <row r="195" spans="1:8" ht="16.5" customHeight="1" x14ac:dyDescent="0.25">
      <c r="A195" s="28">
        <v>14</v>
      </c>
      <c r="B195" s="31" t="s">
        <v>385</v>
      </c>
      <c r="C195" s="25" t="s">
        <v>465</v>
      </c>
      <c r="D195" s="25" t="s">
        <v>464</v>
      </c>
      <c r="E195" s="25" t="s">
        <v>313</v>
      </c>
      <c r="F195" s="25" t="s">
        <v>463</v>
      </c>
      <c r="G195" s="34" t="s">
        <v>462</v>
      </c>
      <c r="H195" s="35"/>
    </row>
    <row r="196" spans="1:8" ht="31.5" x14ac:dyDescent="0.25">
      <c r="A196" s="29"/>
      <c r="B196" s="32"/>
      <c r="C196" s="26"/>
      <c r="D196" s="26"/>
      <c r="E196" s="26"/>
      <c r="F196" s="26"/>
      <c r="G196" s="8" t="s">
        <v>461</v>
      </c>
      <c r="H196" s="14">
        <v>4</v>
      </c>
    </row>
    <row r="197" spans="1:8" ht="47.25" x14ac:dyDescent="0.25">
      <c r="A197" s="29"/>
      <c r="B197" s="32"/>
      <c r="C197" s="26"/>
      <c r="D197" s="26"/>
      <c r="E197" s="26"/>
      <c r="F197" s="26"/>
      <c r="G197" s="8" t="s">
        <v>460</v>
      </c>
      <c r="H197" s="14">
        <v>20</v>
      </c>
    </row>
    <row r="198" spans="1:8" ht="31.5" x14ac:dyDescent="0.25">
      <c r="A198" s="29"/>
      <c r="B198" s="32"/>
      <c r="C198" s="26"/>
      <c r="D198" s="26"/>
      <c r="E198" s="26"/>
      <c r="F198" s="26"/>
      <c r="G198" s="8" t="s">
        <v>459</v>
      </c>
      <c r="H198" s="14">
        <v>5</v>
      </c>
    </row>
    <row r="199" spans="1:8" ht="31.5" x14ac:dyDescent="0.25">
      <c r="A199" s="29"/>
      <c r="B199" s="32"/>
      <c r="C199" s="26"/>
      <c r="D199" s="26"/>
      <c r="E199" s="26"/>
      <c r="F199" s="26"/>
      <c r="G199" s="8" t="s">
        <v>458</v>
      </c>
      <c r="H199" s="14">
        <v>5</v>
      </c>
    </row>
    <row r="200" spans="1:8" ht="31.5" x14ac:dyDescent="0.25">
      <c r="A200" s="29"/>
      <c r="B200" s="32"/>
      <c r="C200" s="26"/>
      <c r="D200" s="26"/>
      <c r="E200" s="26"/>
      <c r="F200" s="26"/>
      <c r="G200" s="8" t="s">
        <v>457</v>
      </c>
      <c r="H200" s="14">
        <v>5</v>
      </c>
    </row>
    <row r="201" spans="1:8" ht="31.5" x14ac:dyDescent="0.25">
      <c r="A201" s="29"/>
      <c r="B201" s="32"/>
      <c r="C201" s="26"/>
      <c r="D201" s="26"/>
      <c r="E201" s="26"/>
      <c r="F201" s="26"/>
      <c r="G201" s="8" t="s">
        <v>456</v>
      </c>
      <c r="H201" s="14">
        <v>3</v>
      </c>
    </row>
    <row r="202" spans="1:8" ht="31.5" x14ac:dyDescent="0.25">
      <c r="A202" s="29"/>
      <c r="B202" s="32"/>
      <c r="C202" s="26"/>
      <c r="D202" s="26"/>
      <c r="E202" s="26"/>
      <c r="F202" s="26"/>
      <c r="G202" s="8" t="s">
        <v>455</v>
      </c>
      <c r="H202" s="14">
        <v>2</v>
      </c>
    </row>
    <row r="203" spans="1:8" x14ac:dyDescent="0.25">
      <c r="A203" s="29"/>
      <c r="B203" s="32"/>
      <c r="C203" s="26"/>
      <c r="D203" s="26"/>
      <c r="E203" s="26"/>
      <c r="F203" s="26"/>
      <c r="G203" s="8" t="s">
        <v>454</v>
      </c>
      <c r="H203" s="14">
        <v>12</v>
      </c>
    </row>
    <row r="204" spans="1:8" ht="32.25" thickBot="1" x14ac:dyDescent="0.3">
      <c r="A204" s="29"/>
      <c r="B204" s="32"/>
      <c r="C204" s="26"/>
      <c r="D204" s="26"/>
      <c r="E204" s="26"/>
      <c r="F204" s="26"/>
      <c r="G204" s="8" t="s">
        <v>453</v>
      </c>
      <c r="H204" s="14">
        <v>14</v>
      </c>
    </row>
    <row r="205" spans="1:8" x14ac:dyDescent="0.25">
      <c r="A205" s="29"/>
      <c r="B205" s="32"/>
      <c r="C205" s="26"/>
      <c r="D205" s="26"/>
      <c r="E205" s="26"/>
      <c r="F205" s="26"/>
      <c r="G205" s="34" t="s">
        <v>407</v>
      </c>
      <c r="H205" s="35"/>
    </row>
    <row r="206" spans="1:8" ht="31.5" x14ac:dyDescent="0.25">
      <c r="A206" s="29"/>
      <c r="B206" s="32"/>
      <c r="C206" s="26"/>
      <c r="D206" s="26"/>
      <c r="E206" s="26"/>
      <c r="F206" s="26"/>
      <c r="G206" s="8" t="s">
        <v>452</v>
      </c>
      <c r="H206" s="14">
        <v>4</v>
      </c>
    </row>
    <row r="207" spans="1:8" ht="31.5" x14ac:dyDescent="0.25">
      <c r="A207" s="29"/>
      <c r="B207" s="32"/>
      <c r="C207" s="26"/>
      <c r="D207" s="26"/>
      <c r="E207" s="26"/>
      <c r="F207" s="26"/>
      <c r="G207" s="8" t="s">
        <v>451</v>
      </c>
      <c r="H207" s="14">
        <v>4</v>
      </c>
    </row>
    <row r="208" spans="1:8" ht="31.5" x14ac:dyDescent="0.25">
      <c r="A208" s="29"/>
      <c r="B208" s="32"/>
      <c r="C208" s="26"/>
      <c r="D208" s="26"/>
      <c r="E208" s="26"/>
      <c r="F208" s="26"/>
      <c r="G208" s="8" t="s">
        <v>450</v>
      </c>
      <c r="H208" s="14">
        <v>4</v>
      </c>
    </row>
    <row r="209" spans="1:8" ht="31.5" x14ac:dyDescent="0.25">
      <c r="A209" s="29"/>
      <c r="B209" s="32"/>
      <c r="C209" s="26"/>
      <c r="D209" s="26"/>
      <c r="E209" s="26"/>
      <c r="F209" s="26"/>
      <c r="G209" s="8" t="s">
        <v>449</v>
      </c>
      <c r="H209" s="14">
        <v>4</v>
      </c>
    </row>
    <row r="210" spans="1:8" ht="31.5" x14ac:dyDescent="0.25">
      <c r="A210" s="29"/>
      <c r="B210" s="32"/>
      <c r="C210" s="26"/>
      <c r="D210" s="26"/>
      <c r="E210" s="26"/>
      <c r="F210" s="26"/>
      <c r="G210" s="8" t="s">
        <v>448</v>
      </c>
      <c r="H210" s="14">
        <v>4</v>
      </c>
    </row>
    <row r="211" spans="1:8" ht="31.5" x14ac:dyDescent="0.25">
      <c r="A211" s="29"/>
      <c r="B211" s="32"/>
      <c r="C211" s="26"/>
      <c r="D211" s="26"/>
      <c r="E211" s="26"/>
      <c r="F211" s="26"/>
      <c r="G211" s="8" t="s">
        <v>447</v>
      </c>
      <c r="H211" s="14">
        <v>4</v>
      </c>
    </row>
    <row r="212" spans="1:8" ht="31.5" x14ac:dyDescent="0.25">
      <c r="A212" s="29"/>
      <c r="B212" s="32"/>
      <c r="C212" s="26"/>
      <c r="D212" s="26"/>
      <c r="E212" s="26"/>
      <c r="F212" s="26"/>
      <c r="G212" s="8" t="s">
        <v>446</v>
      </c>
      <c r="H212" s="14">
        <v>4</v>
      </c>
    </row>
    <row r="213" spans="1:8" ht="32.25" thickBot="1" x14ac:dyDescent="0.3">
      <c r="A213" s="29"/>
      <c r="B213" s="32"/>
      <c r="C213" s="26"/>
      <c r="D213" s="26"/>
      <c r="E213" s="26"/>
      <c r="F213" s="26"/>
      <c r="G213" s="8" t="s">
        <v>445</v>
      </c>
      <c r="H213" s="14">
        <v>3</v>
      </c>
    </row>
    <row r="214" spans="1:8" x14ac:dyDescent="0.25">
      <c r="A214" s="29"/>
      <c r="B214" s="32"/>
      <c r="C214" s="26"/>
      <c r="D214" s="26"/>
      <c r="E214" s="26"/>
      <c r="F214" s="26"/>
      <c r="G214" s="34" t="s">
        <v>381</v>
      </c>
      <c r="H214" s="35"/>
    </row>
    <row r="215" spans="1:8" ht="31.5" x14ac:dyDescent="0.25">
      <c r="A215" s="29"/>
      <c r="B215" s="32"/>
      <c r="C215" s="26"/>
      <c r="D215" s="26"/>
      <c r="E215" s="26"/>
      <c r="F215" s="26"/>
      <c r="G215" s="8" t="s">
        <v>380</v>
      </c>
      <c r="H215" s="14">
        <v>11</v>
      </c>
    </row>
    <row r="216" spans="1:8" x14ac:dyDescent="0.25">
      <c r="A216" s="29"/>
      <c r="B216" s="32"/>
      <c r="C216" s="26"/>
      <c r="D216" s="26"/>
      <c r="E216" s="26"/>
      <c r="F216" s="26"/>
      <c r="G216" s="8" t="s">
        <v>444</v>
      </c>
      <c r="H216" s="14">
        <v>15</v>
      </c>
    </row>
    <row r="217" spans="1:8" ht="47.25" x14ac:dyDescent="0.25">
      <c r="A217" s="29"/>
      <c r="B217" s="32"/>
      <c r="C217" s="26"/>
      <c r="D217" s="26"/>
      <c r="E217" s="26"/>
      <c r="F217" s="26"/>
      <c r="G217" s="8" t="s">
        <v>275</v>
      </c>
      <c r="H217" s="14">
        <v>10</v>
      </c>
    </row>
    <row r="218" spans="1:8" ht="32.25" thickBot="1" x14ac:dyDescent="0.3">
      <c r="A218" s="29"/>
      <c r="B218" s="32"/>
      <c r="C218" s="26"/>
      <c r="D218" s="26"/>
      <c r="E218" s="26"/>
      <c r="F218" s="26"/>
      <c r="G218" s="8" t="s">
        <v>379</v>
      </c>
      <c r="H218" s="14">
        <v>2</v>
      </c>
    </row>
    <row r="219" spans="1:8" x14ac:dyDescent="0.25">
      <c r="A219" s="29"/>
      <c r="B219" s="32"/>
      <c r="C219" s="26"/>
      <c r="D219" s="26"/>
      <c r="E219" s="26"/>
      <c r="F219" s="26"/>
      <c r="G219" s="34" t="s">
        <v>378</v>
      </c>
      <c r="H219" s="35"/>
    </row>
    <row r="220" spans="1:8" ht="31.5" x14ac:dyDescent="0.25">
      <c r="A220" s="29"/>
      <c r="B220" s="32"/>
      <c r="C220" s="26"/>
      <c r="D220" s="26"/>
      <c r="E220" s="26"/>
      <c r="F220" s="26"/>
      <c r="G220" s="8" t="s">
        <v>377</v>
      </c>
      <c r="H220" s="14">
        <v>4</v>
      </c>
    </row>
    <row r="221" spans="1:8" ht="31.5" x14ac:dyDescent="0.25">
      <c r="A221" s="29"/>
      <c r="B221" s="32"/>
      <c r="C221" s="26"/>
      <c r="D221" s="26"/>
      <c r="E221" s="26"/>
      <c r="F221" s="26"/>
      <c r="G221" s="8" t="s">
        <v>376</v>
      </c>
      <c r="H221" s="14">
        <v>4</v>
      </c>
    </row>
    <row r="222" spans="1:8" ht="31.5" x14ac:dyDescent="0.25">
      <c r="A222" s="29"/>
      <c r="B222" s="32"/>
      <c r="C222" s="26"/>
      <c r="D222" s="26"/>
      <c r="E222" s="26"/>
      <c r="F222" s="26"/>
      <c r="G222" s="8" t="s">
        <v>375</v>
      </c>
      <c r="H222" s="14">
        <v>4</v>
      </c>
    </row>
    <row r="223" spans="1:8" ht="31.5" x14ac:dyDescent="0.25">
      <c r="A223" s="29"/>
      <c r="B223" s="32"/>
      <c r="C223" s="26"/>
      <c r="D223" s="26"/>
      <c r="E223" s="26"/>
      <c r="F223" s="26"/>
      <c r="G223" s="8" t="s">
        <v>374</v>
      </c>
      <c r="H223" s="14">
        <v>4</v>
      </c>
    </row>
    <row r="224" spans="1:8" ht="16.5" thickBot="1" x14ac:dyDescent="0.3">
      <c r="A224" s="29"/>
      <c r="B224" s="32"/>
      <c r="C224" s="26"/>
      <c r="D224" s="26"/>
      <c r="E224" s="26"/>
      <c r="F224" s="26"/>
      <c r="G224" s="8" t="s">
        <v>443</v>
      </c>
      <c r="H224" s="14">
        <v>2</v>
      </c>
    </row>
    <row r="225" spans="1:8" x14ac:dyDescent="0.25">
      <c r="A225" s="29"/>
      <c r="B225" s="32"/>
      <c r="C225" s="26"/>
      <c r="D225" s="26"/>
      <c r="E225" s="26"/>
      <c r="F225" s="26"/>
      <c r="G225" s="34" t="s">
        <v>442</v>
      </c>
      <c r="H225" s="35"/>
    </row>
    <row r="226" spans="1:8" ht="31.5" x14ac:dyDescent="0.25">
      <c r="A226" s="29"/>
      <c r="B226" s="32"/>
      <c r="C226" s="26"/>
      <c r="D226" s="26"/>
      <c r="E226" s="26"/>
      <c r="F226" s="26"/>
      <c r="G226" s="8" t="s">
        <v>312</v>
      </c>
      <c r="H226" s="14">
        <v>3</v>
      </c>
    </row>
    <row r="227" spans="1:8" x14ac:dyDescent="0.25">
      <c r="A227" s="29"/>
      <c r="B227" s="32"/>
      <c r="C227" s="26"/>
      <c r="D227" s="26"/>
      <c r="E227" s="26"/>
      <c r="F227" s="26"/>
      <c r="G227" s="8" t="s">
        <v>311</v>
      </c>
      <c r="H227" s="14">
        <v>3</v>
      </c>
    </row>
    <row r="228" spans="1:8" ht="31.5" x14ac:dyDescent="0.25">
      <c r="A228" s="29"/>
      <c r="B228" s="32"/>
      <c r="C228" s="26"/>
      <c r="D228" s="26"/>
      <c r="E228" s="26"/>
      <c r="F228" s="26"/>
      <c r="G228" s="8" t="s">
        <v>310</v>
      </c>
      <c r="H228" s="14">
        <v>3</v>
      </c>
    </row>
    <row r="229" spans="1:8" ht="47.25" x14ac:dyDescent="0.25">
      <c r="A229" s="29"/>
      <c r="B229" s="32"/>
      <c r="C229" s="26"/>
      <c r="D229" s="26"/>
      <c r="E229" s="26"/>
      <c r="F229" s="26"/>
      <c r="G229" s="8" t="s">
        <v>441</v>
      </c>
      <c r="H229" s="14">
        <v>3</v>
      </c>
    </row>
    <row r="230" spans="1:8" ht="47.25" x14ac:dyDescent="0.25">
      <c r="A230" s="29"/>
      <c r="B230" s="32"/>
      <c r="C230" s="26"/>
      <c r="D230" s="26"/>
      <c r="E230" s="26"/>
      <c r="F230" s="26"/>
      <c r="G230" s="8" t="s">
        <v>440</v>
      </c>
      <c r="H230" s="14">
        <v>3</v>
      </c>
    </row>
    <row r="231" spans="1:8" ht="32.25" thickBot="1" x14ac:dyDescent="0.3">
      <c r="A231" s="29"/>
      <c r="B231" s="32"/>
      <c r="C231" s="26"/>
      <c r="D231" s="26"/>
      <c r="E231" s="26"/>
      <c r="F231" s="26"/>
      <c r="G231" s="8" t="s">
        <v>439</v>
      </c>
      <c r="H231" s="14">
        <v>3</v>
      </c>
    </row>
    <row r="232" spans="1:8" x14ac:dyDescent="0.25">
      <c r="A232" s="29"/>
      <c r="B232" s="32"/>
      <c r="C232" s="26"/>
      <c r="D232" s="26"/>
      <c r="E232" s="26"/>
      <c r="F232" s="26"/>
      <c r="G232" s="34" t="s">
        <v>438</v>
      </c>
      <c r="H232" s="35"/>
    </row>
    <row r="233" spans="1:8" ht="31.5" x14ac:dyDescent="0.25">
      <c r="A233" s="29"/>
      <c r="B233" s="32"/>
      <c r="C233" s="26"/>
      <c r="D233" s="26"/>
      <c r="E233" s="26"/>
      <c r="F233" s="26"/>
      <c r="G233" s="8" t="s">
        <v>437</v>
      </c>
      <c r="H233" s="14">
        <v>1</v>
      </c>
    </row>
    <row r="234" spans="1:8" ht="31.5" x14ac:dyDescent="0.25">
      <c r="A234" s="29"/>
      <c r="B234" s="32"/>
      <c r="C234" s="26"/>
      <c r="D234" s="26"/>
      <c r="E234" s="26"/>
      <c r="F234" s="26"/>
      <c r="G234" s="8" t="s">
        <v>436</v>
      </c>
      <c r="H234" s="14">
        <v>2</v>
      </c>
    </row>
    <row r="235" spans="1:8" ht="47.25" x14ac:dyDescent="0.25">
      <c r="A235" s="29"/>
      <c r="B235" s="32"/>
      <c r="C235" s="26"/>
      <c r="D235" s="26"/>
      <c r="E235" s="26"/>
      <c r="F235" s="26"/>
      <c r="G235" s="8" t="s">
        <v>435</v>
      </c>
      <c r="H235" s="14">
        <v>1</v>
      </c>
    </row>
    <row r="236" spans="1:8" ht="31.5" x14ac:dyDescent="0.25">
      <c r="A236" s="29"/>
      <c r="B236" s="32"/>
      <c r="C236" s="26"/>
      <c r="D236" s="26"/>
      <c r="E236" s="26"/>
      <c r="F236" s="26"/>
      <c r="G236" s="8" t="s">
        <v>434</v>
      </c>
      <c r="H236" s="14">
        <v>1</v>
      </c>
    </row>
    <row r="237" spans="1:8" x14ac:dyDescent="0.25">
      <c r="A237" s="29"/>
      <c r="B237" s="32"/>
      <c r="C237" s="26"/>
      <c r="D237" s="26"/>
      <c r="E237" s="26"/>
      <c r="F237" s="26"/>
      <c r="G237" s="8" t="s">
        <v>433</v>
      </c>
      <c r="H237" s="14">
        <v>2</v>
      </c>
    </row>
    <row r="238" spans="1:8" x14ac:dyDescent="0.25">
      <c r="A238" s="29"/>
      <c r="B238" s="32"/>
      <c r="C238" s="26"/>
      <c r="D238" s="26"/>
      <c r="E238" s="26"/>
      <c r="F238" s="26"/>
      <c r="G238" s="8" t="s">
        <v>432</v>
      </c>
      <c r="H238" s="14">
        <v>3</v>
      </c>
    </row>
    <row r="239" spans="1:8" ht="31.5" x14ac:dyDescent="0.25">
      <c r="A239" s="29"/>
      <c r="B239" s="32"/>
      <c r="C239" s="26"/>
      <c r="D239" s="26"/>
      <c r="E239" s="26"/>
      <c r="F239" s="26"/>
      <c r="G239" s="8" t="s">
        <v>431</v>
      </c>
      <c r="H239" s="14">
        <v>1</v>
      </c>
    </row>
    <row r="240" spans="1:8" ht="31.5" x14ac:dyDescent="0.25">
      <c r="A240" s="29"/>
      <c r="B240" s="32"/>
      <c r="C240" s="26"/>
      <c r="D240" s="26"/>
      <c r="E240" s="26"/>
      <c r="F240" s="26"/>
      <c r="G240" s="8" t="s">
        <v>430</v>
      </c>
      <c r="H240" s="14">
        <v>2</v>
      </c>
    </row>
    <row r="241" spans="1:8" ht="31.5" x14ac:dyDescent="0.25">
      <c r="A241" s="29"/>
      <c r="B241" s="32"/>
      <c r="C241" s="26"/>
      <c r="D241" s="26"/>
      <c r="E241" s="26"/>
      <c r="F241" s="26"/>
      <c r="G241" s="8" t="s">
        <v>429</v>
      </c>
      <c r="H241" s="14">
        <v>2</v>
      </c>
    </row>
    <row r="242" spans="1:8" ht="63.75" thickBot="1" x14ac:dyDescent="0.3">
      <c r="A242" s="29"/>
      <c r="B242" s="32"/>
      <c r="C242" s="26"/>
      <c r="D242" s="26"/>
      <c r="E242" s="26"/>
      <c r="F242" s="26"/>
      <c r="G242" s="8" t="s">
        <v>428</v>
      </c>
      <c r="H242" s="14">
        <v>3</v>
      </c>
    </row>
    <row r="243" spans="1:8" x14ac:dyDescent="0.25">
      <c r="A243" s="29"/>
      <c r="B243" s="32"/>
      <c r="C243" s="26"/>
      <c r="D243" s="26"/>
      <c r="E243" s="26"/>
      <c r="F243" s="26"/>
      <c r="G243" s="34" t="s">
        <v>427</v>
      </c>
      <c r="H243" s="35"/>
    </row>
    <row r="244" spans="1:8" ht="47.25" x14ac:dyDescent="0.25">
      <c r="A244" s="29"/>
      <c r="B244" s="32"/>
      <c r="C244" s="26"/>
      <c r="D244" s="26"/>
      <c r="E244" s="26"/>
      <c r="F244" s="26"/>
      <c r="G244" s="8" t="s">
        <v>426</v>
      </c>
      <c r="H244" s="14">
        <v>1</v>
      </c>
    </row>
    <row r="245" spans="1:8" x14ac:dyDescent="0.25">
      <c r="A245" s="29"/>
      <c r="B245" s="32"/>
      <c r="C245" s="26"/>
      <c r="D245" s="26"/>
      <c r="E245" s="26"/>
      <c r="F245" s="26"/>
      <c r="G245" s="8" t="s">
        <v>304</v>
      </c>
      <c r="H245" s="14">
        <v>2</v>
      </c>
    </row>
    <row r="246" spans="1:8" x14ac:dyDescent="0.25">
      <c r="A246" s="29"/>
      <c r="B246" s="32"/>
      <c r="C246" s="26"/>
      <c r="D246" s="26"/>
      <c r="E246" s="26"/>
      <c r="F246" s="26"/>
      <c r="G246" s="8" t="s">
        <v>303</v>
      </c>
      <c r="H246" s="14">
        <v>2</v>
      </c>
    </row>
    <row r="247" spans="1:8" ht="63" x14ac:dyDescent="0.25">
      <c r="A247" s="29"/>
      <c r="B247" s="32"/>
      <c r="C247" s="26"/>
      <c r="D247" s="26"/>
      <c r="E247" s="26"/>
      <c r="F247" s="26"/>
      <c r="G247" s="8" t="s">
        <v>302</v>
      </c>
      <c r="H247" s="14">
        <v>3</v>
      </c>
    </row>
    <row r="248" spans="1:8" ht="63" x14ac:dyDescent="0.25">
      <c r="A248" s="29"/>
      <c r="B248" s="32"/>
      <c r="C248" s="26"/>
      <c r="D248" s="26"/>
      <c r="E248" s="26"/>
      <c r="F248" s="26"/>
      <c r="G248" s="8" t="s">
        <v>425</v>
      </c>
      <c r="H248" s="14">
        <v>3</v>
      </c>
    </row>
    <row r="249" spans="1:8" x14ac:dyDescent="0.25">
      <c r="A249" s="29"/>
      <c r="B249" s="32"/>
      <c r="C249" s="26"/>
      <c r="D249" s="26"/>
      <c r="E249" s="26"/>
      <c r="F249" s="26"/>
      <c r="G249" s="8" t="s">
        <v>424</v>
      </c>
      <c r="H249" s="14">
        <v>2</v>
      </c>
    </row>
    <row r="250" spans="1:8" ht="31.5" x14ac:dyDescent="0.25">
      <c r="A250" s="29"/>
      <c r="B250" s="32"/>
      <c r="C250" s="26"/>
      <c r="D250" s="26"/>
      <c r="E250" s="26"/>
      <c r="F250" s="26"/>
      <c r="G250" s="8" t="s">
        <v>301</v>
      </c>
      <c r="H250" s="14">
        <v>2</v>
      </c>
    </row>
    <row r="251" spans="1:8" ht="32.25" thickBot="1" x14ac:dyDescent="0.3">
      <c r="A251" s="29"/>
      <c r="B251" s="32"/>
      <c r="C251" s="26"/>
      <c r="D251" s="26"/>
      <c r="E251" s="26"/>
      <c r="F251" s="26"/>
      <c r="G251" s="8" t="s">
        <v>423</v>
      </c>
      <c r="H251" s="14">
        <v>2</v>
      </c>
    </row>
    <row r="252" spans="1:8" x14ac:dyDescent="0.25">
      <c r="A252" s="29"/>
      <c r="B252" s="32"/>
      <c r="C252" s="26"/>
      <c r="D252" s="26"/>
      <c r="E252" s="26"/>
      <c r="F252" s="26"/>
      <c r="G252" s="34" t="s">
        <v>422</v>
      </c>
      <c r="H252" s="35"/>
    </row>
    <row r="253" spans="1:8" ht="31.5" x14ac:dyDescent="0.25">
      <c r="A253" s="29"/>
      <c r="B253" s="32"/>
      <c r="C253" s="26"/>
      <c r="D253" s="26"/>
      <c r="E253" s="26"/>
      <c r="F253" s="26"/>
      <c r="G253" s="8" t="s">
        <v>421</v>
      </c>
      <c r="H253" s="14">
        <v>2</v>
      </c>
    </row>
    <row r="254" spans="1:8" ht="31.5" x14ac:dyDescent="0.25">
      <c r="A254" s="29"/>
      <c r="B254" s="32"/>
      <c r="C254" s="26"/>
      <c r="D254" s="26"/>
      <c r="E254" s="26"/>
      <c r="F254" s="26"/>
      <c r="G254" s="8" t="s">
        <v>420</v>
      </c>
      <c r="H254" s="14">
        <v>2</v>
      </c>
    </row>
    <row r="255" spans="1:8" ht="78.75" x14ac:dyDescent="0.25">
      <c r="A255" s="29"/>
      <c r="B255" s="32"/>
      <c r="C255" s="26"/>
      <c r="D255" s="26"/>
      <c r="E255" s="26"/>
      <c r="F255" s="26"/>
      <c r="G255" s="8" t="s">
        <v>419</v>
      </c>
      <c r="H255" s="14">
        <v>3</v>
      </c>
    </row>
    <row r="256" spans="1:8" ht="31.5" x14ac:dyDescent="0.25">
      <c r="A256" s="29"/>
      <c r="B256" s="32"/>
      <c r="C256" s="26"/>
      <c r="D256" s="26"/>
      <c r="E256" s="26"/>
      <c r="F256" s="26"/>
      <c r="G256" s="8" t="s">
        <v>418</v>
      </c>
      <c r="H256" s="14">
        <v>2</v>
      </c>
    </row>
    <row r="257" spans="1:8" ht="94.5" x14ac:dyDescent="0.25">
      <c r="A257" s="29"/>
      <c r="B257" s="32"/>
      <c r="C257" s="26"/>
      <c r="D257" s="26"/>
      <c r="E257" s="26"/>
      <c r="F257" s="26"/>
      <c r="G257" s="8" t="s">
        <v>417</v>
      </c>
      <c r="H257" s="14">
        <v>2</v>
      </c>
    </row>
    <row r="258" spans="1:8" ht="31.5" x14ac:dyDescent="0.25">
      <c r="A258" s="29"/>
      <c r="B258" s="32"/>
      <c r="C258" s="26"/>
      <c r="D258" s="26"/>
      <c r="E258" s="26"/>
      <c r="F258" s="26"/>
      <c r="G258" s="8" t="s">
        <v>416</v>
      </c>
      <c r="H258" s="14">
        <v>2</v>
      </c>
    </row>
    <row r="259" spans="1:8" ht="32.25" thickBot="1" x14ac:dyDescent="0.3">
      <c r="A259" s="29"/>
      <c r="B259" s="32"/>
      <c r="C259" s="26"/>
      <c r="D259" s="26"/>
      <c r="E259" s="26"/>
      <c r="F259" s="26"/>
      <c r="G259" s="8" t="s">
        <v>415</v>
      </c>
      <c r="H259" s="14">
        <v>5</v>
      </c>
    </row>
    <row r="260" spans="1:8" x14ac:dyDescent="0.25">
      <c r="A260" s="29"/>
      <c r="B260" s="32"/>
      <c r="C260" s="26"/>
      <c r="D260" s="26"/>
      <c r="E260" s="26"/>
      <c r="F260" s="26"/>
      <c r="G260" s="34" t="s">
        <v>373</v>
      </c>
      <c r="H260" s="35"/>
    </row>
    <row r="261" spans="1:8" ht="31.5" x14ac:dyDescent="0.25">
      <c r="A261" s="29"/>
      <c r="B261" s="32"/>
      <c r="C261" s="26"/>
      <c r="D261" s="26"/>
      <c r="E261" s="26"/>
      <c r="F261" s="26"/>
      <c r="G261" s="8" t="s">
        <v>414</v>
      </c>
      <c r="H261" s="14">
        <v>35</v>
      </c>
    </row>
    <row r="262" spans="1:8" x14ac:dyDescent="0.25">
      <c r="A262" s="29"/>
      <c r="B262" s="32"/>
      <c r="C262" s="26"/>
      <c r="D262" s="26"/>
      <c r="E262" s="26"/>
      <c r="F262" s="26"/>
      <c r="G262" s="8" t="s">
        <v>372</v>
      </c>
      <c r="H262" s="14">
        <v>34</v>
      </c>
    </row>
    <row r="263" spans="1:8" x14ac:dyDescent="0.25">
      <c r="A263" s="29"/>
      <c r="B263" s="32"/>
      <c r="C263" s="26"/>
      <c r="D263" s="26"/>
      <c r="E263" s="26"/>
      <c r="F263" s="26"/>
      <c r="G263" s="8" t="s">
        <v>371</v>
      </c>
      <c r="H263" s="14">
        <v>34</v>
      </c>
    </row>
    <row r="264" spans="1:8" ht="32.25" thickBot="1" x14ac:dyDescent="0.3">
      <c r="A264" s="29"/>
      <c r="B264" s="32"/>
      <c r="C264" s="26"/>
      <c r="D264" s="26"/>
      <c r="E264" s="26"/>
      <c r="F264" s="26"/>
      <c r="G264" s="8" t="s">
        <v>413</v>
      </c>
      <c r="H264" s="14">
        <v>20</v>
      </c>
    </row>
    <row r="265" spans="1:8" x14ac:dyDescent="0.25">
      <c r="A265" s="29"/>
      <c r="B265" s="32"/>
      <c r="C265" s="26"/>
      <c r="D265" s="26"/>
      <c r="E265" s="26"/>
      <c r="F265" s="26"/>
      <c r="G265" s="34" t="s">
        <v>389</v>
      </c>
      <c r="H265" s="35"/>
    </row>
    <row r="266" spans="1:8" ht="31.5" x14ac:dyDescent="0.25">
      <c r="A266" s="29"/>
      <c r="B266" s="32"/>
      <c r="C266" s="26"/>
      <c r="D266" s="26"/>
      <c r="E266" s="26"/>
      <c r="F266" s="26"/>
      <c r="G266" s="8" t="s">
        <v>388</v>
      </c>
      <c r="H266" s="14">
        <v>2</v>
      </c>
    </row>
    <row r="267" spans="1:8" ht="16.5" thickBot="1" x14ac:dyDescent="0.3">
      <c r="A267" s="29"/>
      <c r="B267" s="32"/>
      <c r="C267" s="27"/>
      <c r="D267" s="27"/>
      <c r="E267" s="27"/>
      <c r="F267" s="27"/>
      <c r="G267" s="36" t="s">
        <v>8</v>
      </c>
      <c r="H267" s="38">
        <f>SUM(H266,H261:H264,H253:H259,H244:H251,H233:H242,H226:H231,H220:H224,H215:H218,H206:H213,H196:H204)</f>
        <v>353</v>
      </c>
    </row>
    <row r="268" spans="1:8" ht="92.25" customHeight="1" thickBot="1" x14ac:dyDescent="0.3">
      <c r="A268" s="30"/>
      <c r="B268" s="33"/>
      <c r="C268" s="40" t="s">
        <v>412</v>
      </c>
      <c r="D268" s="40"/>
      <c r="E268" s="40"/>
      <c r="F268" s="41"/>
      <c r="G268" s="37"/>
      <c r="H268" s="39"/>
    </row>
    <row r="269" spans="1:8" ht="16.5" customHeight="1" x14ac:dyDescent="0.25">
      <c r="A269" s="28">
        <v>15</v>
      </c>
      <c r="B269" s="31" t="s">
        <v>392</v>
      </c>
      <c r="C269" s="25" t="s">
        <v>411</v>
      </c>
      <c r="D269" s="25" t="s">
        <v>410</v>
      </c>
      <c r="E269" s="25" t="s">
        <v>409</v>
      </c>
      <c r="F269" s="25" t="s">
        <v>408</v>
      </c>
      <c r="G269" s="34" t="s">
        <v>389</v>
      </c>
      <c r="H269" s="35"/>
    </row>
    <row r="270" spans="1:8" ht="32.25" thickBot="1" x14ac:dyDescent="0.3">
      <c r="A270" s="29"/>
      <c r="B270" s="32"/>
      <c r="C270" s="26"/>
      <c r="D270" s="26"/>
      <c r="E270" s="26"/>
      <c r="F270" s="26"/>
      <c r="G270" s="8" t="s">
        <v>388</v>
      </c>
      <c r="H270" s="14">
        <v>4</v>
      </c>
    </row>
    <row r="271" spans="1:8" x14ac:dyDescent="0.25">
      <c r="A271" s="29"/>
      <c r="B271" s="32"/>
      <c r="C271" s="26"/>
      <c r="D271" s="26"/>
      <c r="E271" s="26"/>
      <c r="F271" s="26"/>
      <c r="G271" s="34" t="s">
        <v>407</v>
      </c>
      <c r="H271" s="35"/>
    </row>
    <row r="272" spans="1:8" ht="31.5" x14ac:dyDescent="0.25">
      <c r="A272" s="29"/>
      <c r="B272" s="32"/>
      <c r="C272" s="26"/>
      <c r="D272" s="26"/>
      <c r="E272" s="26"/>
      <c r="F272" s="26"/>
      <c r="G272" s="8" t="s">
        <v>406</v>
      </c>
      <c r="H272" s="14">
        <v>4</v>
      </c>
    </row>
    <row r="273" spans="1:8" ht="32.25" thickBot="1" x14ac:dyDescent="0.3">
      <c r="A273" s="29"/>
      <c r="B273" s="32"/>
      <c r="C273" s="26"/>
      <c r="D273" s="26"/>
      <c r="E273" s="26"/>
      <c r="F273" s="26"/>
      <c r="G273" s="8" t="s">
        <v>405</v>
      </c>
      <c r="H273" s="14">
        <v>1</v>
      </c>
    </row>
    <row r="274" spans="1:8" x14ac:dyDescent="0.25">
      <c r="A274" s="29"/>
      <c r="B274" s="32"/>
      <c r="C274" s="26"/>
      <c r="D274" s="26"/>
      <c r="E274" s="26"/>
      <c r="F274" s="26"/>
      <c r="G274" s="34" t="s">
        <v>404</v>
      </c>
      <c r="H274" s="35"/>
    </row>
    <row r="275" spans="1:8" ht="31.5" x14ac:dyDescent="0.25">
      <c r="A275" s="29"/>
      <c r="B275" s="32"/>
      <c r="C275" s="26"/>
      <c r="D275" s="26"/>
      <c r="E275" s="26"/>
      <c r="F275" s="26"/>
      <c r="G275" s="8" t="s">
        <v>403</v>
      </c>
      <c r="H275" s="14">
        <v>1</v>
      </c>
    </row>
    <row r="276" spans="1:8" ht="48" thickBot="1" x14ac:dyDescent="0.3">
      <c r="A276" s="29"/>
      <c r="B276" s="32"/>
      <c r="C276" s="26"/>
      <c r="D276" s="26"/>
      <c r="E276" s="26"/>
      <c r="F276" s="26"/>
      <c r="G276" s="8" t="s">
        <v>402</v>
      </c>
      <c r="H276" s="14">
        <v>1</v>
      </c>
    </row>
    <row r="277" spans="1:8" ht="15.75" customHeight="1" x14ac:dyDescent="0.25">
      <c r="A277" s="29"/>
      <c r="B277" s="32"/>
      <c r="C277" s="26"/>
      <c r="D277" s="26"/>
      <c r="E277" s="26"/>
      <c r="F277" s="26"/>
      <c r="G277" s="34" t="s">
        <v>387</v>
      </c>
      <c r="H277" s="35"/>
    </row>
    <row r="278" spans="1:8" ht="31.5" x14ac:dyDescent="0.25">
      <c r="A278" s="29"/>
      <c r="B278" s="32"/>
      <c r="C278" s="26"/>
      <c r="D278" s="26"/>
      <c r="E278" s="26"/>
      <c r="F278" s="26"/>
      <c r="G278" s="8" t="s">
        <v>168</v>
      </c>
      <c r="H278" s="14">
        <v>1</v>
      </c>
    </row>
    <row r="279" spans="1:8" ht="77.25" customHeight="1" thickBot="1" x14ac:dyDescent="0.3">
      <c r="A279" s="29"/>
      <c r="B279" s="32"/>
      <c r="C279" s="27"/>
      <c r="D279" s="27"/>
      <c r="E279" s="27"/>
      <c r="F279" s="27"/>
      <c r="G279" s="36" t="s">
        <v>8</v>
      </c>
      <c r="H279" s="38">
        <f>SUM(H278,H275:H276,H272:H273,H270)</f>
        <v>12</v>
      </c>
    </row>
    <row r="280" spans="1:8" ht="99" customHeight="1" thickBot="1" x14ac:dyDescent="0.3">
      <c r="A280" s="30"/>
      <c r="B280" s="33"/>
      <c r="C280" s="40" t="s">
        <v>401</v>
      </c>
      <c r="D280" s="40"/>
      <c r="E280" s="40"/>
      <c r="F280" s="41"/>
      <c r="G280" s="37"/>
      <c r="H280" s="39"/>
    </row>
    <row r="281" spans="1:8" ht="15.75" customHeight="1" x14ac:dyDescent="0.25">
      <c r="A281" s="28">
        <v>16</v>
      </c>
      <c r="B281" s="31" t="s">
        <v>392</v>
      </c>
      <c r="C281" s="25" t="s">
        <v>400</v>
      </c>
      <c r="D281" s="25" t="s">
        <v>399</v>
      </c>
      <c r="E281" s="25" t="s">
        <v>309</v>
      </c>
      <c r="F281" s="25" t="s">
        <v>398</v>
      </c>
      <c r="G281" s="34" t="s">
        <v>389</v>
      </c>
      <c r="H281" s="35"/>
    </row>
    <row r="282" spans="1:8" ht="32.25" thickBot="1" x14ac:dyDescent="0.3">
      <c r="A282" s="29"/>
      <c r="B282" s="32"/>
      <c r="C282" s="26"/>
      <c r="D282" s="26"/>
      <c r="E282" s="26"/>
      <c r="F282" s="26"/>
      <c r="G282" s="8" t="s">
        <v>388</v>
      </c>
      <c r="H282" s="14">
        <v>4</v>
      </c>
    </row>
    <row r="283" spans="1:8" ht="15.75" customHeight="1" x14ac:dyDescent="0.25">
      <c r="A283" s="29"/>
      <c r="B283" s="32"/>
      <c r="C283" s="26"/>
      <c r="D283" s="26"/>
      <c r="E283" s="26"/>
      <c r="F283" s="26"/>
      <c r="G283" s="34" t="s">
        <v>387</v>
      </c>
      <c r="H283" s="35"/>
    </row>
    <row r="284" spans="1:8" ht="31.5" x14ac:dyDescent="0.25">
      <c r="A284" s="29"/>
      <c r="B284" s="32"/>
      <c r="C284" s="26"/>
      <c r="D284" s="26"/>
      <c r="E284" s="26"/>
      <c r="F284" s="26"/>
      <c r="G284" s="8" t="s">
        <v>168</v>
      </c>
      <c r="H284" s="14">
        <v>1</v>
      </c>
    </row>
    <row r="285" spans="1:8" ht="31.5" x14ac:dyDescent="0.25">
      <c r="A285" s="29"/>
      <c r="B285" s="32"/>
      <c r="C285" s="26"/>
      <c r="D285" s="26"/>
      <c r="E285" s="26"/>
      <c r="F285" s="26"/>
      <c r="G285" s="8" t="s">
        <v>317</v>
      </c>
      <c r="H285" s="14">
        <v>2</v>
      </c>
    </row>
    <row r="286" spans="1:8" ht="161.25" customHeight="1" thickBot="1" x14ac:dyDescent="0.3">
      <c r="A286" s="29"/>
      <c r="B286" s="32"/>
      <c r="C286" s="27"/>
      <c r="D286" s="27"/>
      <c r="E286" s="27"/>
      <c r="F286" s="27"/>
      <c r="G286" s="36" t="s">
        <v>8</v>
      </c>
      <c r="H286" s="38">
        <f>SUM(H282:H282,H284:H285,)</f>
        <v>7</v>
      </c>
    </row>
    <row r="287" spans="1:8" ht="84" customHeight="1" thickBot="1" x14ac:dyDescent="0.3">
      <c r="A287" s="30"/>
      <c r="B287" s="33"/>
      <c r="C287" s="40" t="s">
        <v>397</v>
      </c>
      <c r="D287" s="40"/>
      <c r="E287" s="40"/>
      <c r="F287" s="41"/>
      <c r="G287" s="37"/>
      <c r="H287" s="39"/>
    </row>
    <row r="288" spans="1:8" ht="16.5" customHeight="1" x14ac:dyDescent="0.25">
      <c r="A288" s="28">
        <v>17</v>
      </c>
      <c r="B288" s="31" t="s">
        <v>392</v>
      </c>
      <c r="C288" s="25" t="s">
        <v>396</v>
      </c>
      <c r="D288" s="25" t="s">
        <v>308</v>
      </c>
      <c r="E288" s="25" t="s">
        <v>307</v>
      </c>
      <c r="F288" s="25" t="s">
        <v>395</v>
      </c>
      <c r="G288" s="34" t="s">
        <v>389</v>
      </c>
      <c r="H288" s="35"/>
    </row>
    <row r="289" spans="1:8" ht="32.25" thickBot="1" x14ac:dyDescent="0.3">
      <c r="A289" s="29"/>
      <c r="B289" s="32"/>
      <c r="C289" s="26"/>
      <c r="D289" s="26"/>
      <c r="E289" s="26"/>
      <c r="F289" s="26"/>
      <c r="G289" s="8" t="s">
        <v>388</v>
      </c>
      <c r="H289" s="14">
        <v>2</v>
      </c>
    </row>
    <row r="290" spans="1:8" ht="15.75" customHeight="1" x14ac:dyDescent="0.25">
      <c r="A290" s="29"/>
      <c r="B290" s="32"/>
      <c r="C290" s="26"/>
      <c r="D290" s="26"/>
      <c r="E290" s="26"/>
      <c r="F290" s="26"/>
      <c r="G290" s="34" t="s">
        <v>387</v>
      </c>
      <c r="H290" s="35"/>
    </row>
    <row r="291" spans="1:8" ht="31.5" x14ac:dyDescent="0.25">
      <c r="A291" s="29"/>
      <c r="B291" s="32"/>
      <c r="C291" s="26"/>
      <c r="D291" s="26"/>
      <c r="E291" s="26"/>
      <c r="F291" s="26"/>
      <c r="G291" s="8" t="s">
        <v>168</v>
      </c>
      <c r="H291" s="14">
        <v>1</v>
      </c>
    </row>
    <row r="292" spans="1:8" ht="31.5" x14ac:dyDescent="0.25">
      <c r="A292" s="29"/>
      <c r="B292" s="32"/>
      <c r="C292" s="26"/>
      <c r="D292" s="26"/>
      <c r="E292" s="26"/>
      <c r="F292" s="26"/>
      <c r="G292" s="8" t="s">
        <v>317</v>
      </c>
      <c r="H292" s="18">
        <v>2</v>
      </c>
    </row>
    <row r="293" spans="1:8" ht="47.25" x14ac:dyDescent="0.25">
      <c r="A293" s="29"/>
      <c r="B293" s="32"/>
      <c r="C293" s="26"/>
      <c r="D293" s="26"/>
      <c r="E293" s="26"/>
      <c r="F293" s="26"/>
      <c r="G293" s="19" t="s">
        <v>394</v>
      </c>
      <c r="H293" s="18">
        <v>3</v>
      </c>
    </row>
    <row r="294" spans="1:8" ht="16.5" thickBot="1" x14ac:dyDescent="0.3">
      <c r="A294" s="29"/>
      <c r="B294" s="32"/>
      <c r="C294" s="27"/>
      <c r="D294" s="27"/>
      <c r="E294" s="27"/>
      <c r="F294" s="27"/>
      <c r="G294" s="36" t="s">
        <v>8</v>
      </c>
      <c r="H294" s="38">
        <f>SUM(H289:H289,H291:H293,)</f>
        <v>8</v>
      </c>
    </row>
    <row r="295" spans="1:8" ht="90.75" customHeight="1" thickBot="1" x14ac:dyDescent="0.3">
      <c r="A295" s="30"/>
      <c r="B295" s="33"/>
      <c r="C295" s="40" t="s">
        <v>393</v>
      </c>
      <c r="D295" s="40"/>
      <c r="E295" s="40"/>
      <c r="F295" s="41"/>
      <c r="G295" s="37"/>
      <c r="H295" s="39"/>
    </row>
    <row r="296" spans="1:8" ht="16.5" customHeight="1" x14ac:dyDescent="0.25">
      <c r="A296" s="28">
        <v>18</v>
      </c>
      <c r="B296" s="31" t="s">
        <v>392</v>
      </c>
      <c r="C296" s="25" t="s">
        <v>391</v>
      </c>
      <c r="D296" s="25" t="s">
        <v>296</v>
      </c>
      <c r="E296" s="25" t="s">
        <v>390</v>
      </c>
      <c r="F296" s="25" t="s">
        <v>382</v>
      </c>
      <c r="G296" s="34" t="s">
        <v>389</v>
      </c>
      <c r="H296" s="35"/>
    </row>
    <row r="297" spans="1:8" ht="32.25" thickBot="1" x14ac:dyDescent="0.3">
      <c r="A297" s="29"/>
      <c r="B297" s="32"/>
      <c r="C297" s="26"/>
      <c r="D297" s="26"/>
      <c r="E297" s="26"/>
      <c r="F297" s="26"/>
      <c r="G297" s="8" t="s">
        <v>388</v>
      </c>
      <c r="H297" s="14">
        <v>4</v>
      </c>
    </row>
    <row r="298" spans="1:8" x14ac:dyDescent="0.25">
      <c r="A298" s="29"/>
      <c r="B298" s="32"/>
      <c r="C298" s="26"/>
      <c r="D298" s="26"/>
      <c r="E298" s="26"/>
      <c r="F298" s="26"/>
      <c r="G298" s="34" t="s">
        <v>387</v>
      </c>
      <c r="H298" s="35"/>
    </row>
    <row r="299" spans="1:8" ht="31.5" x14ac:dyDescent="0.25">
      <c r="A299" s="29"/>
      <c r="B299" s="32"/>
      <c r="C299" s="26"/>
      <c r="D299" s="26"/>
      <c r="E299" s="26"/>
      <c r="F299" s="26"/>
      <c r="G299" s="8" t="s">
        <v>168</v>
      </c>
      <c r="H299" s="14">
        <v>2</v>
      </c>
    </row>
    <row r="300" spans="1:8" ht="31.5" x14ac:dyDescent="0.25">
      <c r="A300" s="29"/>
      <c r="B300" s="32"/>
      <c r="C300" s="26"/>
      <c r="D300" s="26"/>
      <c r="E300" s="26"/>
      <c r="F300" s="26"/>
      <c r="G300" s="8" t="s">
        <v>317</v>
      </c>
      <c r="H300" s="14">
        <v>3</v>
      </c>
    </row>
    <row r="301" spans="1:8" ht="122.25" customHeight="1" thickBot="1" x14ac:dyDescent="0.3">
      <c r="A301" s="29"/>
      <c r="B301" s="32"/>
      <c r="C301" s="27"/>
      <c r="D301" s="27"/>
      <c r="E301" s="27"/>
      <c r="F301" s="27"/>
      <c r="G301" s="36" t="s">
        <v>8</v>
      </c>
      <c r="H301" s="38">
        <f>SUM(H297:H297,H299:H300,)</f>
        <v>9</v>
      </c>
    </row>
    <row r="302" spans="1:8" ht="122.25" customHeight="1" thickBot="1" x14ac:dyDescent="0.3">
      <c r="A302" s="30"/>
      <c r="B302" s="33"/>
      <c r="C302" s="40" t="s">
        <v>386</v>
      </c>
      <c r="D302" s="40"/>
      <c r="E302" s="40"/>
      <c r="F302" s="41"/>
      <c r="G302" s="37"/>
      <c r="H302" s="39"/>
    </row>
    <row r="303" spans="1:8" ht="15.75" customHeight="1" x14ac:dyDescent="0.25">
      <c r="A303" s="28">
        <v>19</v>
      </c>
      <c r="B303" s="31" t="s">
        <v>385</v>
      </c>
      <c r="C303" s="25" t="s">
        <v>384</v>
      </c>
      <c r="D303" s="25" t="s">
        <v>383</v>
      </c>
      <c r="E303" s="25" t="s">
        <v>295</v>
      </c>
      <c r="F303" s="25" t="s">
        <v>382</v>
      </c>
      <c r="G303" s="34" t="s">
        <v>381</v>
      </c>
      <c r="H303" s="35"/>
    </row>
    <row r="304" spans="1:8" ht="31.5" x14ac:dyDescent="0.25">
      <c r="A304" s="29"/>
      <c r="B304" s="32"/>
      <c r="C304" s="26"/>
      <c r="D304" s="26"/>
      <c r="E304" s="26"/>
      <c r="F304" s="26"/>
      <c r="G304" s="8" t="s">
        <v>380</v>
      </c>
      <c r="H304" s="14">
        <v>5</v>
      </c>
    </row>
    <row r="305" spans="1:8" ht="32.25" thickBot="1" x14ac:dyDescent="0.3">
      <c r="A305" s="29"/>
      <c r="B305" s="32"/>
      <c r="C305" s="26"/>
      <c r="D305" s="26"/>
      <c r="E305" s="26"/>
      <c r="F305" s="26"/>
      <c r="G305" s="8" t="s">
        <v>379</v>
      </c>
      <c r="H305" s="14">
        <v>5</v>
      </c>
    </row>
    <row r="306" spans="1:8" x14ac:dyDescent="0.25">
      <c r="A306" s="29"/>
      <c r="B306" s="32"/>
      <c r="C306" s="26"/>
      <c r="D306" s="26"/>
      <c r="E306" s="26"/>
      <c r="F306" s="26"/>
      <c r="G306" s="34" t="s">
        <v>378</v>
      </c>
      <c r="H306" s="35"/>
    </row>
    <row r="307" spans="1:8" ht="31.5" x14ac:dyDescent="0.25">
      <c r="A307" s="29"/>
      <c r="B307" s="32"/>
      <c r="C307" s="26"/>
      <c r="D307" s="26"/>
      <c r="E307" s="26"/>
      <c r="F307" s="26"/>
      <c r="G307" s="8" t="s">
        <v>377</v>
      </c>
      <c r="H307" s="14">
        <v>2</v>
      </c>
    </row>
    <row r="308" spans="1:8" ht="31.5" x14ac:dyDescent="0.25">
      <c r="A308" s="29"/>
      <c r="B308" s="32"/>
      <c r="C308" s="26"/>
      <c r="D308" s="26"/>
      <c r="E308" s="26"/>
      <c r="F308" s="26"/>
      <c r="G308" s="8" t="s">
        <v>376</v>
      </c>
      <c r="H308" s="14">
        <v>2</v>
      </c>
    </row>
    <row r="309" spans="1:8" ht="31.5" x14ac:dyDescent="0.25">
      <c r="A309" s="29"/>
      <c r="B309" s="32"/>
      <c r="C309" s="26"/>
      <c r="D309" s="26"/>
      <c r="E309" s="26"/>
      <c r="F309" s="26"/>
      <c r="G309" s="8" t="s">
        <v>375</v>
      </c>
      <c r="H309" s="14">
        <v>2</v>
      </c>
    </row>
    <row r="310" spans="1:8" ht="25.5" customHeight="1" thickBot="1" x14ac:dyDescent="0.3">
      <c r="A310" s="29"/>
      <c r="B310" s="32"/>
      <c r="C310" s="26"/>
      <c r="D310" s="26"/>
      <c r="E310" s="26"/>
      <c r="F310" s="26"/>
      <c r="G310" s="8" t="s">
        <v>374</v>
      </c>
      <c r="H310" s="14">
        <v>2</v>
      </c>
    </row>
    <row r="311" spans="1:8" x14ac:dyDescent="0.25">
      <c r="A311" s="29"/>
      <c r="B311" s="32"/>
      <c r="C311" s="26"/>
      <c r="D311" s="26"/>
      <c r="E311" s="26"/>
      <c r="F311" s="26"/>
      <c r="G311" s="34" t="s">
        <v>373</v>
      </c>
      <c r="H311" s="35"/>
    </row>
    <row r="312" spans="1:8" x14ac:dyDescent="0.25">
      <c r="A312" s="29"/>
      <c r="B312" s="32"/>
      <c r="C312" s="26"/>
      <c r="D312" s="26"/>
      <c r="E312" s="26"/>
      <c r="F312" s="26"/>
      <c r="G312" s="8" t="s">
        <v>372</v>
      </c>
      <c r="H312" s="14">
        <v>14</v>
      </c>
    </row>
    <row r="313" spans="1:8" x14ac:dyDescent="0.25">
      <c r="A313" s="29"/>
      <c r="B313" s="32"/>
      <c r="C313" s="26"/>
      <c r="D313" s="26"/>
      <c r="E313" s="26"/>
      <c r="F313" s="26"/>
      <c r="G313" s="8" t="s">
        <v>371</v>
      </c>
      <c r="H313" s="14">
        <v>14</v>
      </c>
    </row>
    <row r="314" spans="1:8" ht="16.5" thickBot="1" x14ac:dyDescent="0.3">
      <c r="A314" s="29"/>
      <c r="B314" s="32"/>
      <c r="C314" s="27"/>
      <c r="D314" s="27"/>
      <c r="E314" s="27"/>
      <c r="F314" s="27"/>
      <c r="G314" s="36" t="s">
        <v>8</v>
      </c>
      <c r="H314" s="38">
        <f>SUM(H304:H305,H307:H310,H312:H313)</f>
        <v>46</v>
      </c>
    </row>
    <row r="315" spans="1:8" ht="112.5" customHeight="1" thickBot="1" x14ac:dyDescent="0.3">
      <c r="A315" s="30"/>
      <c r="B315" s="33"/>
      <c r="C315" s="40" t="s">
        <v>370</v>
      </c>
      <c r="D315" s="40"/>
      <c r="E315" s="40"/>
      <c r="F315" s="41"/>
      <c r="G315" s="37"/>
      <c r="H315" s="39"/>
    </row>
    <row r="316" spans="1:8" ht="15.75" customHeight="1" x14ac:dyDescent="0.25">
      <c r="A316" s="28">
        <v>20</v>
      </c>
      <c r="B316" s="31" t="s">
        <v>369</v>
      </c>
      <c r="C316" s="25" t="s">
        <v>368</v>
      </c>
      <c r="D316" s="25" t="s">
        <v>367</v>
      </c>
      <c r="E316" s="25" t="s">
        <v>366</v>
      </c>
      <c r="F316" s="25" t="s">
        <v>294</v>
      </c>
      <c r="G316" s="34" t="s">
        <v>365</v>
      </c>
      <c r="H316" s="35"/>
    </row>
    <row r="317" spans="1:8" ht="31.5" x14ac:dyDescent="0.25">
      <c r="A317" s="29"/>
      <c r="B317" s="32"/>
      <c r="C317" s="26"/>
      <c r="D317" s="26"/>
      <c r="E317" s="26"/>
      <c r="F317" s="26"/>
      <c r="G317" s="8" t="s">
        <v>332</v>
      </c>
      <c r="H317" s="14">
        <v>3</v>
      </c>
    </row>
    <row r="318" spans="1:8" ht="31.5" x14ac:dyDescent="0.25">
      <c r="A318" s="29"/>
      <c r="B318" s="32"/>
      <c r="C318" s="26"/>
      <c r="D318" s="26"/>
      <c r="E318" s="26"/>
      <c r="F318" s="26"/>
      <c r="G318" s="8" t="s">
        <v>293</v>
      </c>
      <c r="H318" s="14">
        <v>5</v>
      </c>
    </row>
    <row r="319" spans="1:8" ht="31.5" x14ac:dyDescent="0.25">
      <c r="A319" s="29"/>
      <c r="B319" s="32"/>
      <c r="C319" s="26"/>
      <c r="D319" s="26"/>
      <c r="E319" s="26"/>
      <c r="F319" s="26"/>
      <c r="G319" s="8" t="s">
        <v>292</v>
      </c>
      <c r="H319" s="14">
        <v>8</v>
      </c>
    </row>
    <row r="320" spans="1:8" x14ac:dyDescent="0.25">
      <c r="A320" s="29"/>
      <c r="B320" s="32"/>
      <c r="C320" s="26"/>
      <c r="D320" s="26"/>
      <c r="E320" s="26"/>
      <c r="F320" s="26"/>
      <c r="G320" s="8" t="s">
        <v>323</v>
      </c>
      <c r="H320" s="14">
        <v>7</v>
      </c>
    </row>
    <row r="321" spans="1:8" ht="16.5" thickBot="1" x14ac:dyDescent="0.3">
      <c r="A321" s="29"/>
      <c r="B321" s="32"/>
      <c r="C321" s="27"/>
      <c r="D321" s="27"/>
      <c r="E321" s="27"/>
      <c r="F321" s="27"/>
      <c r="G321" s="36" t="s">
        <v>8</v>
      </c>
      <c r="H321" s="38">
        <f>SUM(H317:H320)</f>
        <v>23</v>
      </c>
    </row>
    <row r="322" spans="1:8" ht="69" customHeight="1" thickBot="1" x14ac:dyDescent="0.3">
      <c r="A322" s="30"/>
      <c r="B322" s="33"/>
      <c r="C322" s="40" t="s">
        <v>364</v>
      </c>
      <c r="D322" s="40"/>
      <c r="E322" s="40"/>
      <c r="F322" s="41"/>
      <c r="G322" s="37"/>
      <c r="H322" s="39"/>
    </row>
    <row r="323" spans="1:8" ht="16.5" thickBot="1" x14ac:dyDescent="0.3">
      <c r="A323" s="57" t="s">
        <v>263</v>
      </c>
      <c r="B323" s="58"/>
      <c r="C323" s="58"/>
      <c r="D323" s="58"/>
      <c r="E323" s="59"/>
      <c r="F323" s="50">
        <f>H10+H36+H48+H54+H66+H88+H123+H131+H140+H146+H172+H184+H193+H267+H279+H286+H294+H301+H314+H321</f>
        <v>924</v>
      </c>
      <c r="G323" s="51"/>
      <c r="H323" s="52"/>
    </row>
    <row r="324" spans="1:8" ht="134.25" customHeight="1" thickBot="1" x14ac:dyDescent="0.3">
      <c r="A324" s="42" t="s">
        <v>9</v>
      </c>
      <c r="B324" s="43"/>
      <c r="C324" s="44" t="s">
        <v>363</v>
      </c>
      <c r="D324" s="45"/>
      <c r="E324" s="45"/>
      <c r="F324" s="46"/>
      <c r="G324" s="9" t="s">
        <v>362</v>
      </c>
      <c r="H324" s="10" t="s">
        <v>361</v>
      </c>
    </row>
    <row r="325" spans="1:8" ht="81.75" customHeight="1" thickBot="1" x14ac:dyDescent="0.3">
      <c r="A325" s="42" t="s">
        <v>9</v>
      </c>
      <c r="B325" s="43"/>
      <c r="C325" s="44" t="s">
        <v>360</v>
      </c>
      <c r="D325" s="45"/>
      <c r="E325" s="45"/>
      <c r="F325" s="46"/>
      <c r="G325" s="9" t="s">
        <v>357</v>
      </c>
      <c r="H325" s="10" t="s">
        <v>359</v>
      </c>
    </row>
    <row r="326" spans="1:8" ht="87.75" customHeight="1" thickBot="1" x14ac:dyDescent="0.3">
      <c r="A326" s="42" t="s">
        <v>9</v>
      </c>
      <c r="B326" s="43"/>
      <c r="C326" s="44" t="s">
        <v>358</v>
      </c>
      <c r="D326" s="45"/>
      <c r="E326" s="45"/>
      <c r="F326" s="46"/>
      <c r="G326" s="11" t="s">
        <v>357</v>
      </c>
      <c r="H326" s="12" t="s">
        <v>356</v>
      </c>
    </row>
  </sheetData>
  <sheetProtection algorithmName="SHA-512" hashValue="cNHCiB4T7AEG0enKf3+OBJEjY4JdYF9SbytwBssHdrdXc5la2NTzGJzLI7GrQas9kTuWl+oR9GTe4Chx+qJWfQ==" saltValue="pPg7bw568kM1EFob96dTag==" spinCount="100000" sheet="1" formatCells="0" formatColumns="0" formatRows="0" insertColumns="0" insertRows="0" deleteRows="0" autoFilter="0"/>
  <autoFilter ref="A1:H662" xr:uid="{00000000-0009-0000-0000-000000000000}"/>
  <mergeCells count="260">
    <mergeCell ref="G2:H2"/>
    <mergeCell ref="G10:G11"/>
    <mergeCell ref="H10:H11"/>
    <mergeCell ref="G36:G37"/>
    <mergeCell ref="H36:H37"/>
    <mergeCell ref="G28:H28"/>
    <mergeCell ref="G30:H30"/>
    <mergeCell ref="G32:H32"/>
    <mergeCell ref="G6:H6"/>
    <mergeCell ref="G8:H8"/>
    <mergeCell ref="G12:H12"/>
    <mergeCell ref="G15:H15"/>
    <mergeCell ref="G26:H26"/>
    <mergeCell ref="C2:C10"/>
    <mergeCell ref="D2:D10"/>
    <mergeCell ref="E2:E10"/>
    <mergeCell ref="F2:F10"/>
    <mergeCell ref="C12:C36"/>
    <mergeCell ref="A50:A55"/>
    <mergeCell ref="B50:B55"/>
    <mergeCell ref="D12:D36"/>
    <mergeCell ref="E12:E36"/>
    <mergeCell ref="F12:F36"/>
    <mergeCell ref="C11:F11"/>
    <mergeCell ref="A12:A37"/>
    <mergeCell ref="B12:B37"/>
    <mergeCell ref="A2:A11"/>
    <mergeCell ref="B2:B11"/>
    <mergeCell ref="G48:G49"/>
    <mergeCell ref="H48:H49"/>
    <mergeCell ref="C55:F55"/>
    <mergeCell ref="A56:A67"/>
    <mergeCell ref="B56:B67"/>
    <mergeCell ref="G56:H56"/>
    <mergeCell ref="G60:H60"/>
    <mergeCell ref="G66:G67"/>
    <mergeCell ref="G50:H50"/>
    <mergeCell ref="G52:H52"/>
    <mergeCell ref="A38:A49"/>
    <mergeCell ref="B38:B49"/>
    <mergeCell ref="G38:H38"/>
    <mergeCell ref="G40:H40"/>
    <mergeCell ref="G42:H42"/>
    <mergeCell ref="G44:H44"/>
    <mergeCell ref="C49:F49"/>
    <mergeCell ref="H66:H67"/>
    <mergeCell ref="C67:F67"/>
    <mergeCell ref="C56:C66"/>
    <mergeCell ref="D56:D66"/>
    <mergeCell ref="E56:E66"/>
    <mergeCell ref="F56:F66"/>
    <mergeCell ref="G62:H62"/>
    <mergeCell ref="G64:H64"/>
    <mergeCell ref="G54:G55"/>
    <mergeCell ref="H54:H55"/>
    <mergeCell ref="A68:A89"/>
    <mergeCell ref="B68:B89"/>
    <mergeCell ref="G68:H68"/>
    <mergeCell ref="G76:H76"/>
    <mergeCell ref="G80:H80"/>
    <mergeCell ref="G86:H86"/>
    <mergeCell ref="G88:G89"/>
    <mergeCell ref="H88:H89"/>
    <mergeCell ref="C89:F89"/>
    <mergeCell ref="D68:D88"/>
    <mergeCell ref="G133:H133"/>
    <mergeCell ref="G135:H135"/>
    <mergeCell ref="A133:A141"/>
    <mergeCell ref="B133:B141"/>
    <mergeCell ref="E133:E140"/>
    <mergeCell ref="F133:F140"/>
    <mergeCell ref="G137:H137"/>
    <mergeCell ref="C141:F141"/>
    <mergeCell ref="G92:H92"/>
    <mergeCell ref="G96:H96"/>
    <mergeCell ref="G123:G124"/>
    <mergeCell ref="H123:H124"/>
    <mergeCell ref="G131:G132"/>
    <mergeCell ref="H131:H132"/>
    <mergeCell ref="G101:H101"/>
    <mergeCell ref="G111:H111"/>
    <mergeCell ref="G115:H115"/>
    <mergeCell ref="A125:A132"/>
    <mergeCell ref="B125:B132"/>
    <mergeCell ref="G125:H125"/>
    <mergeCell ref="G129:H129"/>
    <mergeCell ref="A90:A124"/>
    <mergeCell ref="B90:B124"/>
    <mergeCell ref="G90:H90"/>
    <mergeCell ref="A142:A147"/>
    <mergeCell ref="B142:B147"/>
    <mergeCell ref="G142:H142"/>
    <mergeCell ref="G144:H144"/>
    <mergeCell ref="G140:G141"/>
    <mergeCell ref="H140:H141"/>
    <mergeCell ref="G146:G147"/>
    <mergeCell ref="H146:H147"/>
    <mergeCell ref="C147:F147"/>
    <mergeCell ref="C142:C146"/>
    <mergeCell ref="G232:H232"/>
    <mergeCell ref="G193:G194"/>
    <mergeCell ref="G172:G173"/>
    <mergeCell ref="H172:H173"/>
    <mergeCell ref="C173:F173"/>
    <mergeCell ref="C148:C172"/>
    <mergeCell ref="D148:D172"/>
    <mergeCell ref="A186:A194"/>
    <mergeCell ref="B186:B194"/>
    <mergeCell ref="G188:H188"/>
    <mergeCell ref="G186:H186"/>
    <mergeCell ref="A174:A185"/>
    <mergeCell ref="A148:A173"/>
    <mergeCell ref="B148:B173"/>
    <mergeCell ref="G151:H151"/>
    <mergeCell ref="G148:H148"/>
    <mergeCell ref="G161:H161"/>
    <mergeCell ref="G166:H166"/>
    <mergeCell ref="G168:H168"/>
    <mergeCell ref="H193:H194"/>
    <mergeCell ref="G195:H195"/>
    <mergeCell ref="G205:H205"/>
    <mergeCell ref="G178:H178"/>
    <mergeCell ref="G180:H180"/>
    <mergeCell ref="G182:H182"/>
    <mergeCell ref="B174:B185"/>
    <mergeCell ref="G174:H174"/>
    <mergeCell ref="G176:H176"/>
    <mergeCell ref="E186:E193"/>
    <mergeCell ref="F186:F193"/>
    <mergeCell ref="G184:G185"/>
    <mergeCell ref="H184:H185"/>
    <mergeCell ref="G279:G280"/>
    <mergeCell ref="H279:H280"/>
    <mergeCell ref="G267:G268"/>
    <mergeCell ref="F269:F279"/>
    <mergeCell ref="C268:F268"/>
    <mergeCell ref="A269:A280"/>
    <mergeCell ref="B269:B280"/>
    <mergeCell ref="G269:H269"/>
    <mergeCell ref="G271:H271"/>
    <mergeCell ref="G274:H274"/>
    <mergeCell ref="C280:F280"/>
    <mergeCell ref="C269:C279"/>
    <mergeCell ref="D269:D279"/>
    <mergeCell ref="G277:H277"/>
    <mergeCell ref="A195:A268"/>
    <mergeCell ref="B195:B268"/>
    <mergeCell ref="C195:C267"/>
    <mergeCell ref="D195:D267"/>
    <mergeCell ref="E195:E267"/>
    <mergeCell ref="F195:F267"/>
    <mergeCell ref="G214:H214"/>
    <mergeCell ref="G219:H219"/>
    <mergeCell ref="G225:H225"/>
    <mergeCell ref="H267:H268"/>
    <mergeCell ref="G316:H316"/>
    <mergeCell ref="E316:E321"/>
    <mergeCell ref="F316:F321"/>
    <mergeCell ref="C315:F315"/>
    <mergeCell ref="A316:A322"/>
    <mergeCell ref="G281:H281"/>
    <mergeCell ref="G283:H283"/>
    <mergeCell ref="G286:G287"/>
    <mergeCell ref="H286:H287"/>
    <mergeCell ref="G288:H288"/>
    <mergeCell ref="G290:H290"/>
    <mergeCell ref="A326:B326"/>
    <mergeCell ref="C326:F326"/>
    <mergeCell ref="A324:B324"/>
    <mergeCell ref="C324:F324"/>
    <mergeCell ref="A325:B325"/>
    <mergeCell ref="C325:F325"/>
    <mergeCell ref="C37:F37"/>
    <mergeCell ref="C287:F287"/>
    <mergeCell ref="C133:C140"/>
    <mergeCell ref="D133:D140"/>
    <mergeCell ref="C174:C184"/>
    <mergeCell ref="D174:D184"/>
    <mergeCell ref="E174:E184"/>
    <mergeCell ref="F174:F184"/>
    <mergeCell ref="C194:F194"/>
    <mergeCell ref="C185:F185"/>
    <mergeCell ref="C316:C321"/>
    <mergeCell ref="D316:D321"/>
    <mergeCell ref="C303:C314"/>
    <mergeCell ref="D303:D314"/>
    <mergeCell ref="E303:E314"/>
    <mergeCell ref="F303:F314"/>
    <mergeCell ref="C302:F302"/>
    <mergeCell ref="A303:A315"/>
    <mergeCell ref="C38:C48"/>
    <mergeCell ref="D38:D48"/>
    <mergeCell ref="E38:E48"/>
    <mergeCell ref="F38:F48"/>
    <mergeCell ref="C50:C54"/>
    <mergeCell ref="D50:D54"/>
    <mergeCell ref="E50:E54"/>
    <mergeCell ref="F50:F54"/>
    <mergeCell ref="C68:C88"/>
    <mergeCell ref="A323:E323"/>
    <mergeCell ref="F323:H323"/>
    <mergeCell ref="G321:G322"/>
    <mergeCell ref="H321:H322"/>
    <mergeCell ref="C322:F322"/>
    <mergeCell ref="A288:A295"/>
    <mergeCell ref="B288:B295"/>
    <mergeCell ref="D296:D301"/>
    <mergeCell ref="E296:E301"/>
    <mergeCell ref="F296:F301"/>
    <mergeCell ref="B316:B322"/>
    <mergeCell ref="G301:G302"/>
    <mergeCell ref="H301:H302"/>
    <mergeCell ref="B303:B315"/>
    <mergeCell ref="G303:H303"/>
    <mergeCell ref="G306:H306"/>
    <mergeCell ref="G311:H311"/>
    <mergeCell ref="G314:G315"/>
    <mergeCell ref="H314:H315"/>
    <mergeCell ref="G294:G295"/>
    <mergeCell ref="H294:H295"/>
    <mergeCell ref="G296:H296"/>
    <mergeCell ref="A296:A302"/>
    <mergeCell ref="B296:B302"/>
    <mergeCell ref="E68:E88"/>
    <mergeCell ref="F68:F88"/>
    <mergeCell ref="C90:C123"/>
    <mergeCell ref="D90:D123"/>
    <mergeCell ref="E90:E123"/>
    <mergeCell ref="F90:F123"/>
    <mergeCell ref="A281:A287"/>
    <mergeCell ref="G298:H298"/>
    <mergeCell ref="B281:B287"/>
    <mergeCell ref="C281:C286"/>
    <mergeCell ref="D281:D286"/>
    <mergeCell ref="E281:E286"/>
    <mergeCell ref="F281:F286"/>
    <mergeCell ref="E288:E294"/>
    <mergeCell ref="F288:F294"/>
    <mergeCell ref="C296:C301"/>
    <mergeCell ref="C132:F132"/>
    <mergeCell ref="C124:F124"/>
    <mergeCell ref="C186:C193"/>
    <mergeCell ref="D186:D193"/>
    <mergeCell ref="G243:H243"/>
    <mergeCell ref="G252:H252"/>
    <mergeCell ref="G260:H260"/>
    <mergeCell ref="G265:H265"/>
    <mergeCell ref="E269:E279"/>
    <mergeCell ref="C125:C131"/>
    <mergeCell ref="D125:D131"/>
    <mergeCell ref="E125:E131"/>
    <mergeCell ref="F125:F131"/>
    <mergeCell ref="C295:F295"/>
    <mergeCell ref="E148:E172"/>
    <mergeCell ref="F148:F172"/>
    <mergeCell ref="C288:C294"/>
    <mergeCell ref="D288:D294"/>
    <mergeCell ref="D142:D146"/>
    <mergeCell ref="E142:E146"/>
    <mergeCell ref="F142:F14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8A599-96E1-48C8-B3FE-FBDC4BBF259D}">
  <dimension ref="A1:H242"/>
  <sheetViews>
    <sheetView zoomScale="94" zoomScaleNormal="94" workbookViewId="0">
      <selection activeCell="H3" sqref="H3"/>
    </sheetView>
  </sheetViews>
  <sheetFormatPr defaultColWidth="9.140625" defaultRowHeight="15.75" x14ac:dyDescent="0.25"/>
  <cols>
    <col min="1" max="1" width="12" style="4" customWidth="1"/>
    <col min="2" max="2" width="28" style="5" customWidth="1"/>
    <col min="3" max="3" width="23" style="4" customWidth="1"/>
    <col min="4" max="4" width="36.28515625" style="4" customWidth="1"/>
    <col min="5" max="5" width="24.5703125" style="4" customWidth="1"/>
    <col min="6" max="6" width="28" style="4" customWidth="1"/>
    <col min="7" max="7" width="24" style="4" customWidth="1"/>
    <col min="8" max="8" width="23.140625" style="4" customWidth="1"/>
    <col min="9" max="9" width="31.7109375" style="64" customWidth="1"/>
    <col min="10" max="10" width="24.140625" style="64" customWidth="1"/>
    <col min="11" max="11" width="16.28515625" style="64" customWidth="1"/>
    <col min="12" max="16384" width="9.140625" style="64"/>
  </cols>
  <sheetData>
    <row r="1" spans="1:8" s="71" customFormat="1" ht="48" thickBot="1" x14ac:dyDescent="0.3">
      <c r="A1" s="2" t="s">
        <v>0</v>
      </c>
      <c r="B1" s="1" t="s">
        <v>1</v>
      </c>
      <c r="C1" s="24" t="s">
        <v>2</v>
      </c>
      <c r="D1" s="3" t="s">
        <v>3</v>
      </c>
      <c r="E1" s="3" t="s">
        <v>4</v>
      </c>
      <c r="F1" s="3" t="s">
        <v>5</v>
      </c>
      <c r="G1" s="6" t="s">
        <v>6</v>
      </c>
      <c r="H1" s="7" t="s">
        <v>7</v>
      </c>
    </row>
    <row r="2" spans="1:8" s="64" customFormat="1" ht="39.6" customHeight="1" x14ac:dyDescent="0.25">
      <c r="A2" s="28">
        <v>1</v>
      </c>
      <c r="B2" s="31" t="s">
        <v>597</v>
      </c>
      <c r="C2" s="25" t="s">
        <v>744</v>
      </c>
      <c r="D2" s="25" t="s">
        <v>743</v>
      </c>
      <c r="E2" s="25" t="s">
        <v>742</v>
      </c>
      <c r="F2" s="25" t="s">
        <v>741</v>
      </c>
      <c r="G2" s="34" t="s">
        <v>568</v>
      </c>
      <c r="H2" s="35"/>
    </row>
    <row r="3" spans="1:8" s="64" customFormat="1" ht="126" x14ac:dyDescent="0.25">
      <c r="A3" s="29"/>
      <c r="B3" s="32"/>
      <c r="C3" s="26"/>
      <c r="D3" s="26"/>
      <c r="E3" s="26"/>
      <c r="F3" s="26"/>
      <c r="G3" s="8" t="s">
        <v>589</v>
      </c>
      <c r="H3" s="14">
        <v>5</v>
      </c>
    </row>
    <row r="4" spans="1:8" s="64" customFormat="1" ht="0.75" customHeight="1" thickBot="1" x14ac:dyDescent="0.3">
      <c r="A4" s="29"/>
      <c r="B4" s="32"/>
      <c r="C4" s="27"/>
      <c r="D4" s="27"/>
      <c r="E4" s="27"/>
      <c r="F4" s="27"/>
      <c r="G4" s="36" t="s">
        <v>8</v>
      </c>
      <c r="H4" s="38">
        <f>SUM(H3:H3)</f>
        <v>5</v>
      </c>
    </row>
    <row r="5" spans="1:8" s="64" customFormat="1" ht="150" customHeight="1" thickBot="1" x14ac:dyDescent="0.3">
      <c r="A5" s="30"/>
      <c r="B5" s="33"/>
      <c r="C5" s="69" t="s">
        <v>740</v>
      </c>
      <c r="D5" s="62"/>
      <c r="E5" s="62"/>
      <c r="F5" s="63"/>
      <c r="G5" s="37"/>
      <c r="H5" s="39"/>
    </row>
    <row r="6" spans="1:8" s="64" customFormat="1" ht="45.75" customHeight="1" x14ac:dyDescent="0.25">
      <c r="A6" s="28">
        <v>2</v>
      </c>
      <c r="B6" s="31" t="s">
        <v>587</v>
      </c>
      <c r="C6" s="25" t="s">
        <v>739</v>
      </c>
      <c r="D6" s="25" t="s">
        <v>355</v>
      </c>
      <c r="E6" s="25" t="s">
        <v>738</v>
      </c>
      <c r="F6" s="25" t="s">
        <v>737</v>
      </c>
      <c r="G6" s="34" t="s">
        <v>568</v>
      </c>
      <c r="H6" s="35"/>
    </row>
    <row r="7" spans="1:8" s="64" customFormat="1" ht="47.25" x14ac:dyDescent="0.25">
      <c r="A7" s="29"/>
      <c r="B7" s="32"/>
      <c r="C7" s="26"/>
      <c r="D7" s="26"/>
      <c r="E7" s="26"/>
      <c r="F7" s="26"/>
      <c r="G7" s="8" t="s">
        <v>736</v>
      </c>
      <c r="H7" s="14">
        <v>4</v>
      </c>
    </row>
    <row r="8" spans="1:8" s="64" customFormat="1" x14ac:dyDescent="0.25">
      <c r="A8" s="29"/>
      <c r="B8" s="32"/>
      <c r="C8" s="26"/>
      <c r="D8" s="26"/>
      <c r="E8" s="26"/>
      <c r="F8" s="26"/>
      <c r="G8" s="8" t="s">
        <v>575</v>
      </c>
      <c r="H8" s="14">
        <v>4</v>
      </c>
    </row>
    <row r="9" spans="1:8" s="64" customFormat="1" ht="16.5" thickBot="1" x14ac:dyDescent="0.3">
      <c r="A9" s="29"/>
      <c r="B9" s="32"/>
      <c r="C9" s="27"/>
      <c r="D9" s="27"/>
      <c r="E9" s="27"/>
      <c r="F9" s="27"/>
      <c r="G9" s="36" t="s">
        <v>8</v>
      </c>
      <c r="H9" s="38">
        <f>SUM(H7:H8)</f>
        <v>8</v>
      </c>
    </row>
    <row r="10" spans="1:8" s="64" customFormat="1" ht="150" customHeight="1" thickBot="1" x14ac:dyDescent="0.3">
      <c r="A10" s="30"/>
      <c r="B10" s="33"/>
      <c r="C10" s="69" t="s">
        <v>735</v>
      </c>
      <c r="D10" s="62"/>
      <c r="E10" s="62"/>
      <c r="F10" s="63"/>
      <c r="G10" s="37"/>
      <c r="H10" s="39"/>
    </row>
    <row r="11" spans="1:8" s="64" customFormat="1" ht="48" customHeight="1" x14ac:dyDescent="0.25">
      <c r="A11" s="28">
        <v>3</v>
      </c>
      <c r="B11" s="31" t="s">
        <v>587</v>
      </c>
      <c r="C11" s="25" t="s">
        <v>734</v>
      </c>
      <c r="D11" s="25" t="s">
        <v>733</v>
      </c>
      <c r="E11" s="25" t="s">
        <v>728</v>
      </c>
      <c r="F11" s="25" t="s">
        <v>727</v>
      </c>
      <c r="G11" s="34" t="s">
        <v>568</v>
      </c>
      <c r="H11" s="35"/>
    </row>
    <row r="12" spans="1:8" s="64" customFormat="1" ht="63" x14ac:dyDescent="0.25">
      <c r="A12" s="29"/>
      <c r="B12" s="32"/>
      <c r="C12" s="26"/>
      <c r="D12" s="26"/>
      <c r="E12" s="26"/>
      <c r="F12" s="26"/>
      <c r="G12" s="8" t="s">
        <v>732</v>
      </c>
      <c r="H12" s="14">
        <v>2</v>
      </c>
    </row>
    <row r="13" spans="1:8" s="64" customFormat="1" x14ac:dyDescent="0.25">
      <c r="A13" s="29"/>
      <c r="B13" s="32"/>
      <c r="C13" s="26"/>
      <c r="D13" s="26"/>
      <c r="E13" s="26"/>
      <c r="F13" s="26"/>
      <c r="G13" s="8" t="s">
        <v>575</v>
      </c>
      <c r="H13" s="14">
        <v>8</v>
      </c>
    </row>
    <row r="14" spans="1:8" s="64" customFormat="1" ht="47.25" x14ac:dyDescent="0.25">
      <c r="A14" s="29"/>
      <c r="B14" s="32"/>
      <c r="C14" s="26"/>
      <c r="D14" s="26"/>
      <c r="E14" s="26"/>
      <c r="F14" s="26"/>
      <c r="G14" s="8" t="s">
        <v>576</v>
      </c>
      <c r="H14" s="14">
        <v>2</v>
      </c>
    </row>
    <row r="15" spans="1:8" s="64" customFormat="1" ht="129.75" customHeight="1" thickBot="1" x14ac:dyDescent="0.3">
      <c r="A15" s="29"/>
      <c r="B15" s="32"/>
      <c r="C15" s="27"/>
      <c r="D15" s="27"/>
      <c r="E15" s="27"/>
      <c r="F15" s="27"/>
      <c r="G15" s="36" t="s">
        <v>8</v>
      </c>
      <c r="H15" s="38">
        <f>SUM(H12:H14)</f>
        <v>12</v>
      </c>
    </row>
    <row r="16" spans="1:8" s="64" customFormat="1" ht="150" customHeight="1" thickBot="1" x14ac:dyDescent="0.3">
      <c r="A16" s="30"/>
      <c r="B16" s="33"/>
      <c r="C16" s="69" t="s">
        <v>731</v>
      </c>
      <c r="D16" s="62"/>
      <c r="E16" s="62"/>
      <c r="F16" s="63"/>
      <c r="G16" s="37"/>
      <c r="H16" s="39"/>
    </row>
    <row r="17" spans="1:8" s="64" customFormat="1" ht="65.25" customHeight="1" x14ac:dyDescent="0.25">
      <c r="A17" s="28">
        <v>4</v>
      </c>
      <c r="B17" s="31" t="s">
        <v>606</v>
      </c>
      <c r="C17" s="25" t="s">
        <v>730</v>
      </c>
      <c r="D17" s="25" t="s">
        <v>729</v>
      </c>
      <c r="E17" s="25" t="s">
        <v>728</v>
      </c>
      <c r="F17" s="25" t="s">
        <v>727</v>
      </c>
      <c r="G17" s="34" t="s">
        <v>568</v>
      </c>
      <c r="H17" s="35"/>
    </row>
    <row r="18" spans="1:8" s="64" customFormat="1" ht="101.25" customHeight="1" x14ac:dyDescent="0.25">
      <c r="A18" s="29"/>
      <c r="B18" s="32"/>
      <c r="C18" s="26"/>
      <c r="D18" s="26"/>
      <c r="E18" s="26"/>
      <c r="F18" s="26"/>
      <c r="G18" s="19" t="s">
        <v>712</v>
      </c>
      <c r="H18" s="70">
        <v>4</v>
      </c>
    </row>
    <row r="19" spans="1:8" s="64" customFormat="1" ht="67.5" customHeight="1" x14ac:dyDescent="0.25">
      <c r="A19" s="29"/>
      <c r="B19" s="32"/>
      <c r="C19" s="26"/>
      <c r="D19" s="26"/>
      <c r="E19" s="26"/>
      <c r="F19" s="26"/>
      <c r="G19" s="19" t="s">
        <v>575</v>
      </c>
      <c r="H19" s="14">
        <v>4</v>
      </c>
    </row>
    <row r="20" spans="1:8" s="64" customFormat="1" ht="92.25" customHeight="1" thickBot="1" x14ac:dyDescent="0.3">
      <c r="A20" s="29"/>
      <c r="B20" s="32"/>
      <c r="C20" s="27"/>
      <c r="D20" s="27"/>
      <c r="E20" s="27"/>
      <c r="F20" s="27"/>
      <c r="G20" s="36" t="s">
        <v>8</v>
      </c>
      <c r="H20" s="38">
        <f>SUM(H18:H19)</f>
        <v>8</v>
      </c>
    </row>
    <row r="21" spans="1:8" s="64" customFormat="1" ht="150" customHeight="1" thickBot="1" x14ac:dyDescent="0.3">
      <c r="A21" s="30"/>
      <c r="B21" s="33"/>
      <c r="C21" s="69" t="s">
        <v>726</v>
      </c>
      <c r="D21" s="62"/>
      <c r="E21" s="62"/>
      <c r="F21" s="63"/>
      <c r="G21" s="37"/>
      <c r="H21" s="39"/>
    </row>
    <row r="22" spans="1:8" s="64" customFormat="1" ht="64.5" customHeight="1" x14ac:dyDescent="0.25">
      <c r="A22" s="28">
        <v>5</v>
      </c>
      <c r="B22" s="31" t="s">
        <v>573</v>
      </c>
      <c r="C22" s="25" t="s">
        <v>725</v>
      </c>
      <c r="D22" s="25" t="s">
        <v>724</v>
      </c>
      <c r="E22" s="25" t="s">
        <v>723</v>
      </c>
      <c r="F22" s="25" t="s">
        <v>722</v>
      </c>
      <c r="G22" s="34" t="s">
        <v>568</v>
      </c>
      <c r="H22" s="35"/>
    </row>
    <row r="23" spans="1:8" s="64" customFormat="1" ht="31.5" x14ac:dyDescent="0.25">
      <c r="A23" s="29"/>
      <c r="B23" s="32"/>
      <c r="C23" s="26"/>
      <c r="D23" s="26"/>
      <c r="E23" s="26"/>
      <c r="F23" s="26"/>
      <c r="G23" s="19" t="s">
        <v>289</v>
      </c>
      <c r="H23" s="14">
        <v>10</v>
      </c>
    </row>
    <row r="24" spans="1:8" s="64" customFormat="1" ht="63" x14ac:dyDescent="0.25">
      <c r="A24" s="29"/>
      <c r="B24" s="32"/>
      <c r="C24" s="26"/>
      <c r="D24" s="26"/>
      <c r="E24" s="26"/>
      <c r="F24" s="26"/>
      <c r="G24" s="19" t="s">
        <v>706</v>
      </c>
      <c r="H24" s="14">
        <v>2</v>
      </c>
    </row>
    <row r="25" spans="1:8" s="64" customFormat="1" x14ac:dyDescent="0.25">
      <c r="A25" s="29"/>
      <c r="B25" s="32"/>
      <c r="C25" s="26"/>
      <c r="D25" s="26"/>
      <c r="E25" s="26"/>
      <c r="F25" s="26"/>
      <c r="G25" s="8" t="s">
        <v>575</v>
      </c>
      <c r="H25" s="14">
        <v>8</v>
      </c>
    </row>
    <row r="26" spans="1:8" s="64" customFormat="1" ht="122.25" customHeight="1" thickBot="1" x14ac:dyDescent="0.3">
      <c r="A26" s="29"/>
      <c r="B26" s="32"/>
      <c r="C26" s="27"/>
      <c r="D26" s="27"/>
      <c r="E26" s="27"/>
      <c r="F26" s="27"/>
      <c r="G26" s="36" t="s">
        <v>8</v>
      </c>
      <c r="H26" s="38">
        <f>SUM(H23:H25)</f>
        <v>20</v>
      </c>
    </row>
    <row r="27" spans="1:8" s="64" customFormat="1" ht="150" customHeight="1" thickBot="1" x14ac:dyDescent="0.3">
      <c r="A27" s="30"/>
      <c r="B27" s="33"/>
      <c r="C27" s="40" t="s">
        <v>721</v>
      </c>
      <c r="D27" s="40"/>
      <c r="E27" s="40"/>
      <c r="F27" s="41"/>
      <c r="G27" s="37"/>
      <c r="H27" s="39"/>
    </row>
    <row r="28" spans="1:8" s="64" customFormat="1" ht="57.75" customHeight="1" x14ac:dyDescent="0.25">
      <c r="A28" s="28">
        <v>6</v>
      </c>
      <c r="B28" s="31" t="s">
        <v>573</v>
      </c>
      <c r="C28" s="25" t="s">
        <v>720</v>
      </c>
      <c r="D28" s="25" t="s">
        <v>719</v>
      </c>
      <c r="E28" s="25" t="s">
        <v>708</v>
      </c>
      <c r="F28" s="25" t="s">
        <v>718</v>
      </c>
      <c r="G28" s="34" t="s">
        <v>568</v>
      </c>
      <c r="H28" s="35"/>
    </row>
    <row r="29" spans="1:8" s="64" customFormat="1" ht="31.5" x14ac:dyDescent="0.25">
      <c r="A29" s="29"/>
      <c r="B29" s="32"/>
      <c r="C29" s="26"/>
      <c r="D29" s="26"/>
      <c r="E29" s="26"/>
      <c r="F29" s="26"/>
      <c r="G29" s="8" t="s">
        <v>289</v>
      </c>
      <c r="H29" s="14">
        <v>8</v>
      </c>
    </row>
    <row r="30" spans="1:8" s="64" customFormat="1" ht="31.5" x14ac:dyDescent="0.25">
      <c r="A30" s="29"/>
      <c r="B30" s="32"/>
      <c r="C30" s="26"/>
      <c r="D30" s="26"/>
      <c r="E30" s="26"/>
      <c r="F30" s="26"/>
      <c r="G30" s="8" t="s">
        <v>622</v>
      </c>
      <c r="H30" s="14">
        <v>2</v>
      </c>
    </row>
    <row r="31" spans="1:8" s="64" customFormat="1" x14ac:dyDescent="0.25">
      <c r="A31" s="29"/>
      <c r="B31" s="32"/>
      <c r="C31" s="26"/>
      <c r="D31" s="26"/>
      <c r="E31" s="26"/>
      <c r="F31" s="26"/>
      <c r="G31" s="8" t="s">
        <v>575</v>
      </c>
      <c r="H31" s="14">
        <v>8</v>
      </c>
    </row>
    <row r="32" spans="1:8" s="64" customFormat="1" ht="112.5" customHeight="1" thickBot="1" x14ac:dyDescent="0.3">
      <c r="A32" s="29"/>
      <c r="B32" s="32"/>
      <c r="C32" s="27"/>
      <c r="D32" s="27"/>
      <c r="E32" s="27"/>
      <c r="F32" s="27"/>
      <c r="G32" s="36" t="s">
        <v>8</v>
      </c>
      <c r="H32" s="38">
        <f>SUM(H29:H31)</f>
        <v>18</v>
      </c>
    </row>
    <row r="33" spans="1:8" s="64" customFormat="1" ht="150" customHeight="1" thickBot="1" x14ac:dyDescent="0.3">
      <c r="A33" s="30"/>
      <c r="B33" s="33"/>
      <c r="C33" s="40" t="s">
        <v>717</v>
      </c>
      <c r="D33" s="40"/>
      <c r="E33" s="40"/>
      <c r="F33" s="41"/>
      <c r="G33" s="37"/>
      <c r="H33" s="39"/>
    </row>
    <row r="34" spans="1:8" s="64" customFormat="1" x14ac:dyDescent="0.25">
      <c r="A34" s="28">
        <v>7</v>
      </c>
      <c r="B34" s="31" t="s">
        <v>606</v>
      </c>
      <c r="C34" s="25" t="s">
        <v>716</v>
      </c>
      <c r="D34" s="25" t="s">
        <v>715</v>
      </c>
      <c r="E34" s="25" t="s">
        <v>708</v>
      </c>
      <c r="F34" s="25" t="s">
        <v>714</v>
      </c>
      <c r="G34" s="34" t="s">
        <v>645</v>
      </c>
      <c r="H34" s="35"/>
    </row>
    <row r="35" spans="1:8" s="64" customFormat="1" ht="63" x14ac:dyDescent="0.25">
      <c r="A35" s="29"/>
      <c r="B35" s="32"/>
      <c r="C35" s="26"/>
      <c r="D35" s="26"/>
      <c r="E35" s="26"/>
      <c r="F35" s="26"/>
      <c r="G35" s="8" t="s">
        <v>274</v>
      </c>
      <c r="H35" s="14">
        <v>6</v>
      </c>
    </row>
    <row r="36" spans="1:8" s="64" customFormat="1" ht="16.5" thickBot="1" x14ac:dyDescent="0.3">
      <c r="A36" s="29"/>
      <c r="B36" s="32"/>
      <c r="C36" s="26"/>
      <c r="D36" s="26"/>
      <c r="E36" s="26"/>
      <c r="F36" s="26"/>
      <c r="G36" s="8" t="s">
        <v>575</v>
      </c>
      <c r="H36" s="14">
        <v>8</v>
      </c>
    </row>
    <row r="37" spans="1:8" s="64" customFormat="1" ht="50.25" customHeight="1" x14ac:dyDescent="0.25">
      <c r="A37" s="29"/>
      <c r="B37" s="32"/>
      <c r="C37" s="26"/>
      <c r="D37" s="26"/>
      <c r="E37" s="26"/>
      <c r="F37" s="26"/>
      <c r="G37" s="34" t="s">
        <v>568</v>
      </c>
      <c r="H37" s="35"/>
    </row>
    <row r="38" spans="1:8" s="64" customFormat="1" ht="72.75" customHeight="1" x14ac:dyDescent="0.25">
      <c r="A38" s="29"/>
      <c r="B38" s="32"/>
      <c r="C38" s="26"/>
      <c r="D38" s="26"/>
      <c r="E38" s="26"/>
      <c r="F38" s="26"/>
      <c r="G38" s="8" t="s">
        <v>713</v>
      </c>
      <c r="H38" s="14">
        <v>1</v>
      </c>
    </row>
    <row r="39" spans="1:8" s="64" customFormat="1" ht="87.75" customHeight="1" x14ac:dyDescent="0.25">
      <c r="A39" s="29"/>
      <c r="B39" s="32"/>
      <c r="C39" s="26"/>
      <c r="D39" s="26"/>
      <c r="E39" s="26"/>
      <c r="F39" s="26"/>
      <c r="G39" s="8" t="s">
        <v>712</v>
      </c>
      <c r="H39" s="14">
        <v>2</v>
      </c>
    </row>
    <row r="40" spans="1:8" s="64" customFormat="1" ht="16.5" thickBot="1" x14ac:dyDescent="0.3">
      <c r="A40" s="29"/>
      <c r="B40" s="32"/>
      <c r="C40" s="27"/>
      <c r="D40" s="27"/>
      <c r="E40" s="27"/>
      <c r="F40" s="27"/>
      <c r="G40" s="36" t="s">
        <v>8</v>
      </c>
      <c r="H40" s="38">
        <f>SUM(H35:H36,H38:H39)</f>
        <v>17</v>
      </c>
    </row>
    <row r="41" spans="1:8" s="64" customFormat="1" ht="150" customHeight="1" thickBot="1" x14ac:dyDescent="0.3">
      <c r="A41" s="30"/>
      <c r="B41" s="33"/>
      <c r="C41" s="40" t="s">
        <v>711</v>
      </c>
      <c r="D41" s="40"/>
      <c r="E41" s="40"/>
      <c r="F41" s="41"/>
      <c r="G41" s="37"/>
      <c r="H41" s="39"/>
    </row>
    <row r="42" spans="1:8" s="64" customFormat="1" x14ac:dyDescent="0.25">
      <c r="A42" s="28">
        <v>8</v>
      </c>
      <c r="B42" s="31" t="s">
        <v>700</v>
      </c>
      <c r="C42" s="25" t="s">
        <v>710</v>
      </c>
      <c r="D42" s="25" t="s">
        <v>709</v>
      </c>
      <c r="E42" s="25" t="s">
        <v>708</v>
      </c>
      <c r="F42" s="25" t="s">
        <v>707</v>
      </c>
      <c r="G42" s="34" t="s">
        <v>568</v>
      </c>
      <c r="H42" s="35"/>
    </row>
    <row r="43" spans="1:8" s="64" customFormat="1" ht="47.25" x14ac:dyDescent="0.25">
      <c r="A43" s="29"/>
      <c r="B43" s="32"/>
      <c r="C43" s="26"/>
      <c r="D43" s="26"/>
      <c r="E43" s="26"/>
      <c r="F43" s="26"/>
      <c r="G43" s="8" t="s">
        <v>616</v>
      </c>
      <c r="H43" s="14">
        <v>8</v>
      </c>
    </row>
    <row r="44" spans="1:8" s="64" customFormat="1" ht="63" x14ac:dyDescent="0.25">
      <c r="A44" s="29"/>
      <c r="B44" s="32"/>
      <c r="C44" s="26"/>
      <c r="D44" s="26"/>
      <c r="E44" s="26"/>
      <c r="F44" s="26"/>
      <c r="G44" s="8" t="s">
        <v>706</v>
      </c>
      <c r="H44" s="14">
        <v>4</v>
      </c>
    </row>
    <row r="45" spans="1:8" s="64" customFormat="1" x14ac:dyDescent="0.25">
      <c r="A45" s="29"/>
      <c r="B45" s="32"/>
      <c r="C45" s="26"/>
      <c r="D45" s="26"/>
      <c r="E45" s="26"/>
      <c r="F45" s="26"/>
      <c r="G45" s="8" t="s">
        <v>575</v>
      </c>
      <c r="H45" s="14">
        <v>8</v>
      </c>
    </row>
    <row r="46" spans="1:8" s="64" customFormat="1" ht="122.25" customHeight="1" thickBot="1" x14ac:dyDescent="0.3">
      <c r="A46" s="29"/>
      <c r="B46" s="32"/>
      <c r="C46" s="27"/>
      <c r="D46" s="27"/>
      <c r="E46" s="27"/>
      <c r="F46" s="27"/>
      <c r="G46" s="36" t="s">
        <v>8</v>
      </c>
      <c r="H46" s="38">
        <f>SUM(H43:H45)</f>
        <v>20</v>
      </c>
    </row>
    <row r="47" spans="1:8" s="64" customFormat="1" ht="150" customHeight="1" thickBot="1" x14ac:dyDescent="0.3">
      <c r="A47" s="30"/>
      <c r="B47" s="33"/>
      <c r="C47" s="40" t="s">
        <v>705</v>
      </c>
      <c r="D47" s="40"/>
      <c r="E47" s="40"/>
      <c r="F47" s="41"/>
      <c r="G47" s="37"/>
      <c r="H47" s="39"/>
    </row>
    <row r="48" spans="1:8" s="64" customFormat="1" ht="15.75" customHeight="1" x14ac:dyDescent="0.25">
      <c r="A48" s="28">
        <v>9</v>
      </c>
      <c r="B48" s="31" t="s">
        <v>700</v>
      </c>
      <c r="C48" s="25" t="s">
        <v>704</v>
      </c>
      <c r="D48" s="25" t="s">
        <v>703</v>
      </c>
      <c r="E48" s="25" t="s">
        <v>278</v>
      </c>
      <c r="F48" s="25" t="s">
        <v>702</v>
      </c>
      <c r="G48" s="34" t="s">
        <v>568</v>
      </c>
      <c r="H48" s="35"/>
    </row>
    <row r="49" spans="1:8" s="64" customFormat="1" ht="31.5" x14ac:dyDescent="0.25">
      <c r="A49" s="29"/>
      <c r="B49" s="32"/>
      <c r="C49" s="26"/>
      <c r="D49" s="26"/>
      <c r="E49" s="26"/>
      <c r="F49" s="26"/>
      <c r="G49" s="8" t="s">
        <v>289</v>
      </c>
      <c r="H49" s="14">
        <v>4</v>
      </c>
    </row>
    <row r="50" spans="1:8" s="64" customFormat="1" x14ac:dyDescent="0.25">
      <c r="A50" s="29"/>
      <c r="B50" s="32"/>
      <c r="C50" s="26"/>
      <c r="D50" s="26"/>
      <c r="E50" s="26"/>
      <c r="F50" s="26"/>
      <c r="G50" s="8" t="s">
        <v>575</v>
      </c>
      <c r="H50" s="14">
        <v>4</v>
      </c>
    </row>
    <row r="51" spans="1:8" s="64" customFormat="1" ht="101.25" customHeight="1" thickBot="1" x14ac:dyDescent="0.3">
      <c r="A51" s="29"/>
      <c r="B51" s="32"/>
      <c r="C51" s="27"/>
      <c r="D51" s="27"/>
      <c r="E51" s="27"/>
      <c r="F51" s="27"/>
      <c r="G51" s="36" t="s">
        <v>8</v>
      </c>
      <c r="H51" s="38">
        <f>SUM(H49:H50)</f>
        <v>8</v>
      </c>
    </row>
    <row r="52" spans="1:8" s="64" customFormat="1" ht="150" customHeight="1" thickBot="1" x14ac:dyDescent="0.3">
      <c r="A52" s="30"/>
      <c r="B52" s="33"/>
      <c r="C52" s="40" t="s">
        <v>701</v>
      </c>
      <c r="D52" s="40"/>
      <c r="E52" s="40"/>
      <c r="F52" s="41"/>
      <c r="G52" s="37"/>
      <c r="H52" s="39"/>
    </row>
    <row r="53" spans="1:8" s="64" customFormat="1" x14ac:dyDescent="0.25">
      <c r="A53" s="28">
        <v>10</v>
      </c>
      <c r="B53" s="31" t="s">
        <v>700</v>
      </c>
      <c r="C53" s="25" t="s">
        <v>699</v>
      </c>
      <c r="D53" s="25" t="s">
        <v>698</v>
      </c>
      <c r="E53" s="25" t="s">
        <v>278</v>
      </c>
      <c r="F53" s="25" t="s">
        <v>697</v>
      </c>
      <c r="G53" s="34" t="s">
        <v>568</v>
      </c>
      <c r="H53" s="35"/>
    </row>
    <row r="54" spans="1:8" s="64" customFormat="1" ht="47.25" x14ac:dyDescent="0.25">
      <c r="A54" s="29"/>
      <c r="B54" s="32"/>
      <c r="C54" s="26"/>
      <c r="D54" s="26"/>
      <c r="E54" s="26"/>
      <c r="F54" s="26"/>
      <c r="G54" s="8" t="s">
        <v>616</v>
      </c>
      <c r="H54" s="14">
        <v>4</v>
      </c>
    </row>
    <row r="55" spans="1:8" s="64" customFormat="1" x14ac:dyDescent="0.25">
      <c r="A55" s="29"/>
      <c r="B55" s="32"/>
      <c r="C55" s="26"/>
      <c r="D55" s="26"/>
      <c r="E55" s="26"/>
      <c r="F55" s="26"/>
      <c r="G55" s="8" t="s">
        <v>575</v>
      </c>
      <c r="H55" s="14">
        <v>8</v>
      </c>
    </row>
    <row r="56" spans="1:8" s="64" customFormat="1" ht="43.5" customHeight="1" thickBot="1" x14ac:dyDescent="0.3">
      <c r="A56" s="29"/>
      <c r="B56" s="32"/>
      <c r="C56" s="27"/>
      <c r="D56" s="27"/>
      <c r="E56" s="27"/>
      <c r="F56" s="27"/>
      <c r="G56" s="36" t="s">
        <v>8</v>
      </c>
      <c r="H56" s="38">
        <f>SUM(H54:H55)</f>
        <v>12</v>
      </c>
    </row>
    <row r="57" spans="1:8" s="64" customFormat="1" ht="185.25" customHeight="1" thickBot="1" x14ac:dyDescent="0.3">
      <c r="A57" s="30"/>
      <c r="B57" s="33"/>
      <c r="C57" s="40" t="s">
        <v>696</v>
      </c>
      <c r="D57" s="40"/>
      <c r="E57" s="40"/>
      <c r="F57" s="41"/>
      <c r="G57" s="37"/>
      <c r="H57" s="39"/>
    </row>
    <row r="58" spans="1:8" s="64" customFormat="1" ht="75" customHeight="1" x14ac:dyDescent="0.25">
      <c r="A58" s="28">
        <v>11</v>
      </c>
      <c r="B58" s="31" t="s">
        <v>573</v>
      </c>
      <c r="C58" s="25" t="s">
        <v>695</v>
      </c>
      <c r="D58" s="25" t="s">
        <v>694</v>
      </c>
      <c r="E58" s="25" t="s">
        <v>278</v>
      </c>
      <c r="F58" s="25" t="s">
        <v>693</v>
      </c>
      <c r="G58" s="34" t="s">
        <v>577</v>
      </c>
      <c r="H58" s="35"/>
    </row>
    <row r="59" spans="1:8" s="64" customFormat="1" ht="63" x14ac:dyDescent="0.25">
      <c r="A59" s="29"/>
      <c r="B59" s="32"/>
      <c r="C59" s="26"/>
      <c r="D59" s="26"/>
      <c r="E59" s="26"/>
      <c r="F59" s="26"/>
      <c r="G59" s="8" t="s">
        <v>653</v>
      </c>
      <c r="H59" s="14">
        <v>2</v>
      </c>
    </row>
    <row r="60" spans="1:8" s="64" customFormat="1" x14ac:dyDescent="0.25">
      <c r="A60" s="29"/>
      <c r="B60" s="32"/>
      <c r="C60" s="26"/>
      <c r="D60" s="26"/>
      <c r="E60" s="26"/>
      <c r="F60" s="26"/>
      <c r="G60" s="8" t="s">
        <v>575</v>
      </c>
      <c r="H60" s="14">
        <v>2</v>
      </c>
    </row>
    <row r="61" spans="1:8" s="64" customFormat="1" ht="18.75" customHeight="1" thickBot="1" x14ac:dyDescent="0.3">
      <c r="A61" s="29"/>
      <c r="B61" s="32"/>
      <c r="C61" s="27"/>
      <c r="D61" s="27"/>
      <c r="E61" s="27"/>
      <c r="F61" s="27"/>
      <c r="G61" s="36" t="s">
        <v>8</v>
      </c>
      <c r="H61" s="38">
        <f>SUM(H59:H60)</f>
        <v>4</v>
      </c>
    </row>
    <row r="62" spans="1:8" s="64" customFormat="1" ht="249" customHeight="1" thickBot="1" x14ac:dyDescent="0.3">
      <c r="A62" s="30"/>
      <c r="B62" s="33"/>
      <c r="C62" s="40" t="s">
        <v>692</v>
      </c>
      <c r="D62" s="40"/>
      <c r="E62" s="40"/>
      <c r="F62" s="41"/>
      <c r="G62" s="37"/>
      <c r="H62" s="39"/>
    </row>
    <row r="63" spans="1:8" s="64" customFormat="1" ht="46.5" customHeight="1" x14ac:dyDescent="0.25">
      <c r="A63" s="28">
        <v>12</v>
      </c>
      <c r="B63" s="31" t="s">
        <v>606</v>
      </c>
      <c r="C63" s="25" t="s">
        <v>290</v>
      </c>
      <c r="D63" s="25" t="s">
        <v>691</v>
      </c>
      <c r="E63" s="25" t="s">
        <v>686</v>
      </c>
      <c r="F63" s="25" t="s">
        <v>690</v>
      </c>
      <c r="G63" s="34" t="s">
        <v>577</v>
      </c>
      <c r="H63" s="35"/>
    </row>
    <row r="64" spans="1:8" s="64" customFormat="1" x14ac:dyDescent="0.25">
      <c r="A64" s="29"/>
      <c r="B64" s="32"/>
      <c r="C64" s="26"/>
      <c r="D64" s="26"/>
      <c r="E64" s="26"/>
      <c r="F64" s="26"/>
      <c r="G64" s="8" t="s">
        <v>683</v>
      </c>
      <c r="H64" s="14">
        <v>16</v>
      </c>
    </row>
    <row r="65" spans="1:8" s="64" customFormat="1" x14ac:dyDescent="0.25">
      <c r="A65" s="29"/>
      <c r="B65" s="32"/>
      <c r="C65" s="26"/>
      <c r="D65" s="26"/>
      <c r="E65" s="26"/>
      <c r="F65" s="26"/>
      <c r="G65" s="8" t="s">
        <v>575</v>
      </c>
      <c r="H65" s="14">
        <v>16</v>
      </c>
    </row>
    <row r="66" spans="1:8" s="64" customFormat="1" ht="88.5" customHeight="1" thickBot="1" x14ac:dyDescent="0.3">
      <c r="A66" s="29"/>
      <c r="B66" s="32"/>
      <c r="C66" s="27"/>
      <c r="D66" s="27"/>
      <c r="E66" s="27"/>
      <c r="F66" s="27"/>
      <c r="G66" s="36" t="s">
        <v>8</v>
      </c>
      <c r="H66" s="38">
        <f>SUM(H64:H65)</f>
        <v>32</v>
      </c>
    </row>
    <row r="67" spans="1:8" s="64" customFormat="1" ht="150" customHeight="1" thickBot="1" x14ac:dyDescent="0.3">
      <c r="A67" s="30"/>
      <c r="B67" s="33"/>
      <c r="C67" s="40" t="s">
        <v>689</v>
      </c>
      <c r="D67" s="40"/>
      <c r="E67" s="40"/>
      <c r="F67" s="41"/>
      <c r="G67" s="37"/>
      <c r="H67" s="39"/>
    </row>
    <row r="68" spans="1:8" s="64" customFormat="1" ht="76.5" customHeight="1" x14ac:dyDescent="0.25">
      <c r="A68" s="28">
        <v>13</v>
      </c>
      <c r="B68" s="31" t="s">
        <v>573</v>
      </c>
      <c r="C68" s="25" t="s">
        <v>688</v>
      </c>
      <c r="D68" s="25" t="s">
        <v>687</v>
      </c>
      <c r="E68" s="25" t="s">
        <v>686</v>
      </c>
      <c r="F68" s="25" t="s">
        <v>685</v>
      </c>
      <c r="G68" s="34" t="s">
        <v>577</v>
      </c>
      <c r="H68" s="35"/>
    </row>
    <row r="69" spans="1:8" s="64" customFormat="1" x14ac:dyDescent="0.25">
      <c r="A69" s="29"/>
      <c r="B69" s="32"/>
      <c r="C69" s="26"/>
      <c r="D69" s="26"/>
      <c r="E69" s="26"/>
      <c r="F69" s="26"/>
      <c r="G69" s="8" t="s">
        <v>683</v>
      </c>
      <c r="H69" s="14">
        <v>7</v>
      </c>
    </row>
    <row r="70" spans="1:8" s="64" customFormat="1" x14ac:dyDescent="0.25">
      <c r="A70" s="29"/>
      <c r="B70" s="32"/>
      <c r="C70" s="26"/>
      <c r="D70" s="26"/>
      <c r="E70" s="26"/>
      <c r="F70" s="26"/>
      <c r="G70" s="8" t="s">
        <v>575</v>
      </c>
      <c r="H70" s="14">
        <v>8</v>
      </c>
    </row>
    <row r="71" spans="1:8" s="64" customFormat="1" ht="109.5" customHeight="1" thickBot="1" x14ac:dyDescent="0.3">
      <c r="A71" s="29"/>
      <c r="B71" s="32"/>
      <c r="C71" s="27"/>
      <c r="D71" s="27"/>
      <c r="E71" s="27"/>
      <c r="F71" s="27"/>
      <c r="G71" s="36" t="s">
        <v>8</v>
      </c>
      <c r="H71" s="38">
        <f>SUM(H69:H70)</f>
        <v>15</v>
      </c>
    </row>
    <row r="72" spans="1:8" s="64" customFormat="1" ht="150" customHeight="1" thickBot="1" x14ac:dyDescent="0.3">
      <c r="A72" s="30"/>
      <c r="B72" s="33"/>
      <c r="C72" s="40" t="s">
        <v>684</v>
      </c>
      <c r="D72" s="40"/>
      <c r="E72" s="40"/>
      <c r="F72" s="41"/>
      <c r="G72" s="37"/>
      <c r="H72" s="39"/>
    </row>
    <row r="73" spans="1:8" s="64" customFormat="1" ht="41.25" customHeight="1" x14ac:dyDescent="0.25">
      <c r="A73" s="28">
        <v>14</v>
      </c>
      <c r="B73" s="31" t="s">
        <v>587</v>
      </c>
      <c r="C73" s="25" t="s">
        <v>288</v>
      </c>
      <c r="D73" s="25" t="s">
        <v>287</v>
      </c>
      <c r="E73" s="25" t="s">
        <v>284</v>
      </c>
      <c r="F73" s="25" t="s">
        <v>681</v>
      </c>
      <c r="G73" s="34" t="s">
        <v>577</v>
      </c>
      <c r="H73" s="35"/>
    </row>
    <row r="74" spans="1:8" s="64" customFormat="1" x14ac:dyDescent="0.25">
      <c r="A74" s="29"/>
      <c r="B74" s="32"/>
      <c r="C74" s="26"/>
      <c r="D74" s="26"/>
      <c r="E74" s="26"/>
      <c r="F74" s="26"/>
      <c r="G74" s="8" t="s">
        <v>683</v>
      </c>
      <c r="H74" s="14">
        <v>10</v>
      </c>
    </row>
    <row r="75" spans="1:8" s="64" customFormat="1" ht="16.5" thickBot="1" x14ac:dyDescent="0.3">
      <c r="A75" s="29"/>
      <c r="B75" s="32"/>
      <c r="C75" s="26"/>
      <c r="D75" s="26"/>
      <c r="E75" s="26"/>
      <c r="F75" s="26"/>
      <c r="G75" s="8" t="s">
        <v>575</v>
      </c>
      <c r="H75" s="14">
        <v>5</v>
      </c>
    </row>
    <row r="76" spans="1:8" s="64" customFormat="1" ht="39" customHeight="1" x14ac:dyDescent="0.25">
      <c r="A76" s="29"/>
      <c r="B76" s="32"/>
      <c r="C76" s="26"/>
      <c r="D76" s="26"/>
      <c r="E76" s="26"/>
      <c r="F76" s="26"/>
      <c r="G76" s="34" t="s">
        <v>568</v>
      </c>
      <c r="H76" s="35"/>
    </row>
    <row r="77" spans="1:8" s="64" customFormat="1" x14ac:dyDescent="0.25">
      <c r="A77" s="29"/>
      <c r="B77" s="32"/>
      <c r="C77" s="26"/>
      <c r="D77" s="26"/>
      <c r="E77" s="26"/>
      <c r="F77" s="26"/>
      <c r="G77" s="8" t="s">
        <v>615</v>
      </c>
      <c r="H77" s="14">
        <v>4</v>
      </c>
    </row>
    <row r="78" spans="1:8" s="64" customFormat="1" ht="16.5" customHeight="1" thickBot="1" x14ac:dyDescent="0.3">
      <c r="A78" s="29"/>
      <c r="B78" s="32"/>
      <c r="C78" s="27"/>
      <c r="D78" s="27"/>
      <c r="E78" s="27"/>
      <c r="F78" s="27"/>
      <c r="G78" s="36" t="s">
        <v>8</v>
      </c>
      <c r="H78" s="38">
        <f>SUM(H74:H75,H77:H77)</f>
        <v>19</v>
      </c>
    </row>
    <row r="79" spans="1:8" s="64" customFormat="1" ht="157.5" customHeight="1" thickBot="1" x14ac:dyDescent="0.3">
      <c r="A79" s="30"/>
      <c r="B79" s="33"/>
      <c r="C79" s="40" t="s">
        <v>682</v>
      </c>
      <c r="D79" s="40"/>
      <c r="E79" s="40"/>
      <c r="F79" s="41"/>
      <c r="G79" s="37"/>
      <c r="H79" s="39"/>
    </row>
    <row r="80" spans="1:8" s="64" customFormat="1" ht="55.5" customHeight="1" x14ac:dyDescent="0.25">
      <c r="A80" s="28">
        <v>15</v>
      </c>
      <c r="B80" s="31" t="s">
        <v>587</v>
      </c>
      <c r="C80" s="25" t="s">
        <v>286</v>
      </c>
      <c r="D80" s="25" t="s">
        <v>285</v>
      </c>
      <c r="E80" s="25" t="s">
        <v>284</v>
      </c>
      <c r="F80" s="25" t="s">
        <v>681</v>
      </c>
      <c r="G80" s="34" t="s">
        <v>568</v>
      </c>
      <c r="H80" s="35"/>
    </row>
    <row r="81" spans="1:8" s="64" customFormat="1" x14ac:dyDescent="0.25">
      <c r="A81" s="29"/>
      <c r="B81" s="32"/>
      <c r="C81" s="26"/>
      <c r="D81" s="26"/>
      <c r="E81" s="26"/>
      <c r="F81" s="26"/>
      <c r="G81" s="8" t="s">
        <v>615</v>
      </c>
      <c r="H81" s="14">
        <v>7</v>
      </c>
    </row>
    <row r="82" spans="1:8" s="64" customFormat="1" x14ac:dyDescent="0.25">
      <c r="A82" s="29"/>
      <c r="B82" s="32"/>
      <c r="C82" s="26"/>
      <c r="D82" s="26"/>
      <c r="E82" s="26"/>
      <c r="F82" s="26"/>
      <c r="G82" s="8" t="s">
        <v>575</v>
      </c>
      <c r="H82" s="14">
        <v>4</v>
      </c>
    </row>
    <row r="83" spans="1:8" s="64" customFormat="1" ht="44.25" customHeight="1" thickBot="1" x14ac:dyDescent="0.3">
      <c r="A83" s="29"/>
      <c r="B83" s="32"/>
      <c r="C83" s="27"/>
      <c r="D83" s="27"/>
      <c r="E83" s="27"/>
      <c r="F83" s="27"/>
      <c r="G83" s="36" t="s">
        <v>8</v>
      </c>
      <c r="H83" s="38">
        <f>SUM(H81:H82)</f>
        <v>11</v>
      </c>
    </row>
    <row r="84" spans="1:8" s="64" customFormat="1" ht="150" customHeight="1" thickBot="1" x14ac:dyDescent="0.3">
      <c r="A84" s="30"/>
      <c r="B84" s="33"/>
      <c r="C84" s="40" t="s">
        <v>680</v>
      </c>
      <c r="D84" s="40"/>
      <c r="E84" s="40"/>
      <c r="F84" s="41"/>
      <c r="G84" s="37"/>
      <c r="H84" s="39"/>
    </row>
    <row r="85" spans="1:8" s="64" customFormat="1" ht="48" customHeight="1" x14ac:dyDescent="0.25">
      <c r="A85" s="28">
        <v>16</v>
      </c>
      <c r="B85" s="31" t="s">
        <v>573</v>
      </c>
      <c r="C85" s="25" t="s">
        <v>279</v>
      </c>
      <c r="D85" s="25" t="s">
        <v>679</v>
      </c>
      <c r="E85" s="25" t="s">
        <v>670</v>
      </c>
      <c r="F85" s="25" t="s">
        <v>678</v>
      </c>
      <c r="G85" s="34" t="s">
        <v>577</v>
      </c>
      <c r="H85" s="35"/>
    </row>
    <row r="86" spans="1:8" s="64" customFormat="1" ht="31.5" x14ac:dyDescent="0.25">
      <c r="A86" s="29"/>
      <c r="B86" s="32"/>
      <c r="C86" s="26"/>
      <c r="D86" s="26"/>
      <c r="E86" s="26"/>
      <c r="F86" s="26"/>
      <c r="G86" s="8" t="s">
        <v>677</v>
      </c>
      <c r="H86" s="14">
        <v>12</v>
      </c>
    </row>
    <row r="87" spans="1:8" s="64" customFormat="1" x14ac:dyDescent="0.25">
      <c r="A87" s="29"/>
      <c r="B87" s="32"/>
      <c r="C87" s="26"/>
      <c r="D87" s="26"/>
      <c r="E87" s="26"/>
      <c r="F87" s="26"/>
      <c r="G87" s="8" t="s">
        <v>575</v>
      </c>
      <c r="H87" s="14">
        <v>8</v>
      </c>
    </row>
    <row r="88" spans="1:8" s="64" customFormat="1" ht="41.25" customHeight="1" thickBot="1" x14ac:dyDescent="0.3">
      <c r="A88" s="29"/>
      <c r="B88" s="32"/>
      <c r="C88" s="27"/>
      <c r="D88" s="27"/>
      <c r="E88" s="27"/>
      <c r="F88" s="27"/>
      <c r="G88" s="36" t="s">
        <v>8</v>
      </c>
      <c r="H88" s="38">
        <f>SUM(H86:H87)</f>
        <v>20</v>
      </c>
    </row>
    <row r="89" spans="1:8" s="64" customFormat="1" ht="150" customHeight="1" thickBot="1" x14ac:dyDescent="0.3">
      <c r="A89" s="30"/>
      <c r="B89" s="33"/>
      <c r="C89" s="40" t="s">
        <v>676</v>
      </c>
      <c r="D89" s="40"/>
      <c r="E89" s="40"/>
      <c r="F89" s="41"/>
      <c r="G89" s="37"/>
      <c r="H89" s="39"/>
    </row>
    <row r="90" spans="1:8" s="64" customFormat="1" x14ac:dyDescent="0.25">
      <c r="A90" s="28">
        <v>17</v>
      </c>
      <c r="B90" s="31" t="s">
        <v>573</v>
      </c>
      <c r="C90" s="25" t="s">
        <v>277</v>
      </c>
      <c r="D90" s="25" t="s">
        <v>276</v>
      </c>
      <c r="E90" s="25" t="s">
        <v>670</v>
      </c>
      <c r="F90" s="25" t="s">
        <v>675</v>
      </c>
      <c r="G90" s="34" t="s">
        <v>668</v>
      </c>
      <c r="H90" s="35"/>
    </row>
    <row r="91" spans="1:8" s="64" customFormat="1" ht="31.5" x14ac:dyDescent="0.25">
      <c r="A91" s="29"/>
      <c r="B91" s="32"/>
      <c r="C91" s="26"/>
      <c r="D91" s="26"/>
      <c r="E91" s="26"/>
      <c r="F91" s="26"/>
      <c r="G91" s="8" t="s">
        <v>674</v>
      </c>
      <c r="H91" s="14">
        <v>24</v>
      </c>
    </row>
    <row r="92" spans="1:8" s="64" customFormat="1" ht="63" x14ac:dyDescent="0.25">
      <c r="A92" s="29"/>
      <c r="B92" s="32"/>
      <c r="C92" s="26"/>
      <c r="D92" s="26"/>
      <c r="E92" s="26"/>
      <c r="F92" s="26"/>
      <c r="G92" s="8" t="s">
        <v>666</v>
      </c>
      <c r="H92" s="14">
        <v>2</v>
      </c>
    </row>
    <row r="93" spans="1:8" s="64" customFormat="1" ht="16.5" thickBot="1" x14ac:dyDescent="0.3">
      <c r="A93" s="29"/>
      <c r="B93" s="32"/>
      <c r="C93" s="26"/>
      <c r="D93" s="26"/>
      <c r="E93" s="26"/>
      <c r="F93" s="26"/>
      <c r="G93" s="8" t="s">
        <v>575</v>
      </c>
      <c r="H93" s="14">
        <v>30</v>
      </c>
    </row>
    <row r="94" spans="1:8" s="64" customFormat="1" ht="59.25" customHeight="1" x14ac:dyDescent="0.25">
      <c r="A94" s="29"/>
      <c r="B94" s="32"/>
      <c r="C94" s="26"/>
      <c r="D94" s="26"/>
      <c r="E94" s="26"/>
      <c r="F94" s="26"/>
      <c r="G94" s="34" t="s">
        <v>577</v>
      </c>
      <c r="H94" s="35"/>
    </row>
    <row r="95" spans="1:8" s="64" customFormat="1" ht="47.25" x14ac:dyDescent="0.25">
      <c r="A95" s="29"/>
      <c r="B95" s="32"/>
      <c r="C95" s="26"/>
      <c r="D95" s="26"/>
      <c r="E95" s="26"/>
      <c r="F95" s="26"/>
      <c r="G95" s="8" t="s">
        <v>656</v>
      </c>
      <c r="H95" s="14">
        <v>8</v>
      </c>
    </row>
    <row r="96" spans="1:8" s="64" customFormat="1" ht="47.25" x14ac:dyDescent="0.25">
      <c r="A96" s="29"/>
      <c r="B96" s="32"/>
      <c r="C96" s="26"/>
      <c r="D96" s="26"/>
      <c r="E96" s="26"/>
      <c r="F96" s="26"/>
      <c r="G96" s="8" t="s">
        <v>646</v>
      </c>
      <c r="H96" s="14">
        <v>12</v>
      </c>
    </row>
    <row r="97" spans="1:8" s="64" customFormat="1" ht="47.25" x14ac:dyDescent="0.25">
      <c r="A97" s="29"/>
      <c r="B97" s="32"/>
      <c r="C97" s="26"/>
      <c r="D97" s="26"/>
      <c r="E97" s="26"/>
      <c r="F97" s="26"/>
      <c r="G97" s="8" t="s">
        <v>635</v>
      </c>
      <c r="H97" s="14">
        <v>11</v>
      </c>
    </row>
    <row r="98" spans="1:8" s="64" customFormat="1" ht="47.25" x14ac:dyDescent="0.25">
      <c r="A98" s="29"/>
      <c r="B98" s="32"/>
      <c r="C98" s="26"/>
      <c r="D98" s="26"/>
      <c r="E98" s="26"/>
      <c r="F98" s="26"/>
      <c r="G98" s="8" t="s">
        <v>655</v>
      </c>
      <c r="H98" s="14">
        <v>10</v>
      </c>
    </row>
    <row r="99" spans="1:8" s="64" customFormat="1" ht="63" x14ac:dyDescent="0.25">
      <c r="A99" s="29"/>
      <c r="B99" s="32"/>
      <c r="C99" s="26"/>
      <c r="D99" s="26"/>
      <c r="E99" s="26"/>
      <c r="F99" s="26"/>
      <c r="G99" s="8" t="s">
        <v>653</v>
      </c>
      <c r="H99" s="14">
        <v>16</v>
      </c>
    </row>
    <row r="100" spans="1:8" s="64" customFormat="1" ht="47.25" x14ac:dyDescent="0.25">
      <c r="A100" s="29"/>
      <c r="B100" s="32"/>
      <c r="C100" s="26"/>
      <c r="D100" s="26"/>
      <c r="E100" s="26"/>
      <c r="F100" s="26"/>
      <c r="G100" s="8" t="s">
        <v>665</v>
      </c>
      <c r="H100" s="14">
        <v>10</v>
      </c>
    </row>
    <row r="101" spans="1:8" s="64" customFormat="1" ht="94.5" x14ac:dyDescent="0.25">
      <c r="A101" s="29"/>
      <c r="B101" s="32"/>
      <c r="C101" s="26"/>
      <c r="D101" s="26"/>
      <c r="E101" s="26"/>
      <c r="F101" s="26"/>
      <c r="G101" s="8" t="s">
        <v>654</v>
      </c>
      <c r="H101" s="14">
        <v>10</v>
      </c>
    </row>
    <row r="102" spans="1:8" s="64" customFormat="1" ht="16.5" thickBot="1" x14ac:dyDescent="0.3">
      <c r="A102" s="29"/>
      <c r="B102" s="32"/>
      <c r="C102" s="26"/>
      <c r="D102" s="26"/>
      <c r="E102" s="26"/>
      <c r="F102" s="26"/>
      <c r="G102" s="8" t="s">
        <v>575</v>
      </c>
      <c r="H102" s="14">
        <v>65</v>
      </c>
    </row>
    <row r="103" spans="1:8" s="64" customFormat="1" ht="46.5" customHeight="1" x14ac:dyDescent="0.25">
      <c r="A103" s="29"/>
      <c r="B103" s="32"/>
      <c r="C103" s="26"/>
      <c r="D103" s="26"/>
      <c r="E103" s="26"/>
      <c r="F103" s="26"/>
      <c r="G103" s="34" t="s">
        <v>568</v>
      </c>
      <c r="H103" s="35"/>
    </row>
    <row r="104" spans="1:8" s="64" customFormat="1" x14ac:dyDescent="0.25">
      <c r="A104" s="29"/>
      <c r="B104" s="32"/>
      <c r="C104" s="26"/>
      <c r="D104" s="26"/>
      <c r="E104" s="26"/>
      <c r="F104" s="26"/>
      <c r="G104" s="8" t="s">
        <v>575</v>
      </c>
      <c r="H104" s="14">
        <v>7</v>
      </c>
    </row>
    <row r="105" spans="1:8" s="64" customFormat="1" x14ac:dyDescent="0.25">
      <c r="A105" s="29"/>
      <c r="B105" s="32"/>
      <c r="C105" s="26"/>
      <c r="D105" s="26"/>
      <c r="E105" s="26"/>
      <c r="F105" s="26"/>
      <c r="G105" s="8" t="s">
        <v>627</v>
      </c>
      <c r="H105" s="14">
        <v>5</v>
      </c>
    </row>
    <row r="106" spans="1:8" s="64" customFormat="1" ht="16.5" thickBot="1" x14ac:dyDescent="0.3">
      <c r="A106" s="29"/>
      <c r="B106" s="32"/>
      <c r="C106" s="27"/>
      <c r="D106" s="27"/>
      <c r="E106" s="27"/>
      <c r="F106" s="27"/>
      <c r="G106" s="36" t="s">
        <v>8</v>
      </c>
      <c r="H106" s="38">
        <f>SUM(H91:H93,H95:H102,H104:H105)</f>
        <v>210</v>
      </c>
    </row>
    <row r="107" spans="1:8" s="64" customFormat="1" ht="150" customHeight="1" thickBot="1" x14ac:dyDescent="0.3">
      <c r="A107" s="30"/>
      <c r="B107" s="33"/>
      <c r="C107" s="40" t="s">
        <v>673</v>
      </c>
      <c r="D107" s="40"/>
      <c r="E107" s="40"/>
      <c r="F107" s="41"/>
      <c r="G107" s="37"/>
      <c r="H107" s="39"/>
    </row>
    <row r="108" spans="1:8" s="64" customFormat="1" ht="45" customHeight="1" x14ac:dyDescent="0.25">
      <c r="A108" s="28">
        <v>18</v>
      </c>
      <c r="B108" s="31" t="s">
        <v>573</v>
      </c>
      <c r="C108" s="25" t="s">
        <v>672</v>
      </c>
      <c r="D108" s="25" t="s">
        <v>671</v>
      </c>
      <c r="E108" s="25" t="s">
        <v>670</v>
      </c>
      <c r="F108" s="25" t="s">
        <v>669</v>
      </c>
      <c r="G108" s="34" t="s">
        <v>568</v>
      </c>
      <c r="H108" s="35"/>
    </row>
    <row r="109" spans="1:8" s="64" customFormat="1" x14ac:dyDescent="0.25">
      <c r="A109" s="29"/>
      <c r="B109" s="32"/>
      <c r="C109" s="26"/>
      <c r="D109" s="26"/>
      <c r="E109" s="26"/>
      <c r="F109" s="26"/>
      <c r="G109" s="8" t="s">
        <v>627</v>
      </c>
      <c r="H109" s="14">
        <v>4</v>
      </c>
    </row>
    <row r="110" spans="1:8" s="64" customFormat="1" x14ac:dyDescent="0.25">
      <c r="A110" s="29"/>
      <c r="B110" s="32"/>
      <c r="C110" s="26"/>
      <c r="D110" s="26"/>
      <c r="E110" s="26"/>
      <c r="F110" s="26"/>
      <c r="G110" s="60" t="s">
        <v>668</v>
      </c>
      <c r="H110" s="61"/>
    </row>
    <row r="111" spans="1:8" s="64" customFormat="1" ht="31.5" x14ac:dyDescent="0.25">
      <c r="A111" s="29"/>
      <c r="B111" s="32"/>
      <c r="C111" s="26"/>
      <c r="D111" s="26"/>
      <c r="E111" s="26"/>
      <c r="F111" s="26"/>
      <c r="G111" s="8" t="s">
        <v>667</v>
      </c>
      <c r="H111" s="14">
        <v>24</v>
      </c>
    </row>
    <row r="112" spans="1:8" s="64" customFormat="1" ht="63" x14ac:dyDescent="0.25">
      <c r="A112" s="29"/>
      <c r="B112" s="32"/>
      <c r="C112" s="26"/>
      <c r="D112" s="26"/>
      <c r="E112" s="26"/>
      <c r="F112" s="26"/>
      <c r="G112" s="8" t="s">
        <v>666</v>
      </c>
      <c r="H112" s="14">
        <v>4</v>
      </c>
    </row>
    <row r="113" spans="1:8" s="64" customFormat="1" ht="16.5" thickBot="1" x14ac:dyDescent="0.3">
      <c r="A113" s="29"/>
      <c r="B113" s="32"/>
      <c r="C113" s="26"/>
      <c r="D113" s="26"/>
      <c r="E113" s="26"/>
      <c r="F113" s="26"/>
      <c r="G113" s="8" t="s">
        <v>575</v>
      </c>
      <c r="H113" s="14">
        <v>18</v>
      </c>
    </row>
    <row r="114" spans="1:8" s="64" customFormat="1" x14ac:dyDescent="0.25">
      <c r="A114" s="29"/>
      <c r="B114" s="32"/>
      <c r="C114" s="26"/>
      <c r="D114" s="26"/>
      <c r="E114" s="26"/>
      <c r="F114" s="26"/>
      <c r="G114" s="34" t="s">
        <v>645</v>
      </c>
      <c r="H114" s="35"/>
    </row>
    <row r="115" spans="1:8" s="64" customFormat="1" ht="31.5" x14ac:dyDescent="0.25">
      <c r="A115" s="29"/>
      <c r="B115" s="32"/>
      <c r="C115" s="26"/>
      <c r="D115" s="26"/>
      <c r="E115" s="26"/>
      <c r="F115" s="26"/>
      <c r="G115" s="8" t="s">
        <v>273</v>
      </c>
      <c r="H115" s="14">
        <v>2</v>
      </c>
    </row>
    <row r="116" spans="1:8" s="64" customFormat="1" ht="16.5" thickBot="1" x14ac:dyDescent="0.3">
      <c r="A116" s="29"/>
      <c r="B116" s="32"/>
      <c r="C116" s="26"/>
      <c r="D116" s="26"/>
      <c r="E116" s="26"/>
      <c r="F116" s="26"/>
      <c r="G116" s="8" t="s">
        <v>575</v>
      </c>
      <c r="H116" s="14">
        <v>4</v>
      </c>
    </row>
    <row r="117" spans="1:8" s="64" customFormat="1" x14ac:dyDescent="0.25">
      <c r="A117" s="29"/>
      <c r="B117" s="32"/>
      <c r="C117" s="26"/>
      <c r="D117" s="26"/>
      <c r="E117" s="26"/>
      <c r="F117" s="26"/>
      <c r="G117" s="34" t="s">
        <v>577</v>
      </c>
      <c r="H117" s="35"/>
    </row>
    <row r="118" spans="1:8" s="64" customFormat="1" ht="47.25" x14ac:dyDescent="0.25">
      <c r="A118" s="29"/>
      <c r="B118" s="32"/>
      <c r="C118" s="26"/>
      <c r="D118" s="26"/>
      <c r="E118" s="26"/>
      <c r="F118" s="26"/>
      <c r="G118" s="8" t="s">
        <v>665</v>
      </c>
      <c r="H118" s="14">
        <v>6</v>
      </c>
    </row>
    <row r="119" spans="1:8" s="64" customFormat="1" x14ac:dyDescent="0.25">
      <c r="A119" s="29"/>
      <c r="B119" s="32"/>
      <c r="C119" s="26"/>
      <c r="D119" s="26"/>
      <c r="E119" s="26"/>
      <c r="F119" s="26"/>
      <c r="G119" s="8" t="s">
        <v>575</v>
      </c>
      <c r="H119" s="14">
        <v>10</v>
      </c>
    </row>
    <row r="120" spans="1:8" s="64" customFormat="1" ht="16.5" thickBot="1" x14ac:dyDescent="0.3">
      <c r="A120" s="29"/>
      <c r="B120" s="32"/>
      <c r="C120" s="27"/>
      <c r="D120" s="27"/>
      <c r="E120" s="27"/>
      <c r="F120" s="27"/>
      <c r="G120" s="36" t="s">
        <v>8</v>
      </c>
      <c r="H120" s="38">
        <f>SUM(H109,H111:H113,H115:H116,H118:H119)</f>
        <v>72</v>
      </c>
    </row>
    <row r="121" spans="1:8" s="64" customFormat="1" ht="81.75" customHeight="1" thickBot="1" x14ac:dyDescent="0.3">
      <c r="A121" s="30"/>
      <c r="B121" s="33"/>
      <c r="C121" s="40" t="s">
        <v>664</v>
      </c>
      <c r="D121" s="40"/>
      <c r="E121" s="40"/>
      <c r="F121" s="41"/>
      <c r="G121" s="37"/>
      <c r="H121" s="39"/>
    </row>
    <row r="122" spans="1:8" s="64" customFormat="1" x14ac:dyDescent="0.25">
      <c r="A122" s="28">
        <v>19</v>
      </c>
      <c r="B122" s="31" t="s">
        <v>597</v>
      </c>
      <c r="C122" s="25" t="s">
        <v>663</v>
      </c>
      <c r="D122" s="25" t="s">
        <v>662</v>
      </c>
      <c r="E122" s="25" t="s">
        <v>272</v>
      </c>
      <c r="F122" s="25" t="s">
        <v>661</v>
      </c>
      <c r="G122" s="34" t="s">
        <v>568</v>
      </c>
      <c r="H122" s="35"/>
    </row>
    <row r="123" spans="1:8" s="64" customFormat="1" ht="31.5" x14ac:dyDescent="0.25">
      <c r="A123" s="29"/>
      <c r="B123" s="32"/>
      <c r="C123" s="26"/>
      <c r="D123" s="26"/>
      <c r="E123" s="26"/>
      <c r="F123" s="26"/>
      <c r="G123" s="8" t="s">
        <v>271</v>
      </c>
      <c r="H123" s="14">
        <v>6</v>
      </c>
    </row>
    <row r="124" spans="1:8" s="64" customFormat="1" x14ac:dyDescent="0.25">
      <c r="A124" s="29"/>
      <c r="B124" s="32"/>
      <c r="C124" s="26"/>
      <c r="D124" s="26"/>
      <c r="E124" s="26"/>
      <c r="F124" s="26"/>
      <c r="G124" s="8" t="s">
        <v>575</v>
      </c>
      <c r="H124" s="14">
        <v>4</v>
      </c>
    </row>
    <row r="125" spans="1:8" s="64" customFormat="1" ht="126" customHeight="1" thickBot="1" x14ac:dyDescent="0.3">
      <c r="A125" s="29"/>
      <c r="B125" s="32"/>
      <c r="C125" s="27"/>
      <c r="D125" s="27"/>
      <c r="E125" s="27"/>
      <c r="F125" s="27"/>
      <c r="G125" s="36" t="s">
        <v>8</v>
      </c>
      <c r="H125" s="38">
        <f>SUM(H123:H124,)</f>
        <v>10</v>
      </c>
    </row>
    <row r="126" spans="1:8" s="64" customFormat="1" ht="150" customHeight="1" thickBot="1" x14ac:dyDescent="0.3">
      <c r="A126" s="30"/>
      <c r="B126" s="33"/>
      <c r="C126" s="40" t="s">
        <v>660</v>
      </c>
      <c r="D126" s="40"/>
      <c r="E126" s="40"/>
      <c r="F126" s="41"/>
      <c r="G126" s="37"/>
      <c r="H126" s="39"/>
    </row>
    <row r="127" spans="1:8" s="64" customFormat="1" ht="56.25" customHeight="1" x14ac:dyDescent="0.25">
      <c r="A127" s="28">
        <v>20</v>
      </c>
      <c r="B127" s="31" t="s">
        <v>573</v>
      </c>
      <c r="C127" s="25" t="s">
        <v>659</v>
      </c>
      <c r="D127" s="25" t="s">
        <v>658</v>
      </c>
      <c r="E127" s="25" t="s">
        <v>648</v>
      </c>
      <c r="F127" s="25" t="s">
        <v>657</v>
      </c>
      <c r="G127" s="34" t="s">
        <v>577</v>
      </c>
      <c r="H127" s="35"/>
    </row>
    <row r="128" spans="1:8" s="64" customFormat="1" ht="47.25" x14ac:dyDescent="0.25">
      <c r="A128" s="29"/>
      <c r="B128" s="32"/>
      <c r="C128" s="26"/>
      <c r="D128" s="26"/>
      <c r="E128" s="26"/>
      <c r="F128" s="26"/>
      <c r="G128" s="8" t="s">
        <v>656</v>
      </c>
      <c r="H128" s="14">
        <v>8</v>
      </c>
    </row>
    <row r="129" spans="1:8" s="64" customFormat="1" ht="47.25" x14ac:dyDescent="0.25">
      <c r="A129" s="29"/>
      <c r="B129" s="32"/>
      <c r="C129" s="26"/>
      <c r="D129" s="26"/>
      <c r="E129" s="26"/>
      <c r="F129" s="26"/>
      <c r="G129" s="8" t="s">
        <v>646</v>
      </c>
      <c r="H129" s="14">
        <v>12</v>
      </c>
    </row>
    <row r="130" spans="1:8" s="64" customFormat="1" ht="47.25" x14ac:dyDescent="0.25">
      <c r="A130" s="29"/>
      <c r="B130" s="32"/>
      <c r="C130" s="26"/>
      <c r="D130" s="26"/>
      <c r="E130" s="26"/>
      <c r="F130" s="26"/>
      <c r="G130" s="8" t="s">
        <v>655</v>
      </c>
      <c r="H130" s="14">
        <v>10</v>
      </c>
    </row>
    <row r="131" spans="1:8" s="64" customFormat="1" ht="47.25" x14ac:dyDescent="0.25">
      <c r="A131" s="29"/>
      <c r="B131" s="32"/>
      <c r="C131" s="26"/>
      <c r="D131" s="26"/>
      <c r="E131" s="26"/>
      <c r="F131" s="26"/>
      <c r="G131" s="8" t="s">
        <v>632</v>
      </c>
      <c r="H131" s="14">
        <v>2</v>
      </c>
    </row>
    <row r="132" spans="1:8" s="64" customFormat="1" ht="94.5" x14ac:dyDescent="0.25">
      <c r="A132" s="29"/>
      <c r="B132" s="32"/>
      <c r="C132" s="26"/>
      <c r="D132" s="26"/>
      <c r="E132" s="26"/>
      <c r="F132" s="26"/>
      <c r="G132" s="8" t="s">
        <v>654</v>
      </c>
      <c r="H132" s="14">
        <v>8</v>
      </c>
    </row>
    <row r="133" spans="1:8" s="64" customFormat="1" ht="47.25" x14ac:dyDescent="0.25">
      <c r="A133" s="29"/>
      <c r="B133" s="32"/>
      <c r="C133" s="26"/>
      <c r="D133" s="26"/>
      <c r="E133" s="26"/>
      <c r="F133" s="26"/>
      <c r="G133" s="8" t="s">
        <v>608</v>
      </c>
      <c r="H133" s="14">
        <v>8</v>
      </c>
    </row>
    <row r="134" spans="1:8" s="64" customFormat="1" x14ac:dyDescent="0.25">
      <c r="A134" s="29"/>
      <c r="B134" s="32"/>
      <c r="C134" s="26"/>
      <c r="D134" s="26"/>
      <c r="E134" s="26"/>
      <c r="F134" s="26"/>
      <c r="G134" s="8" t="s">
        <v>575</v>
      </c>
      <c r="H134" s="14">
        <v>60</v>
      </c>
    </row>
    <row r="135" spans="1:8" s="64" customFormat="1" ht="63" x14ac:dyDescent="0.25">
      <c r="A135" s="29"/>
      <c r="B135" s="32"/>
      <c r="C135" s="26"/>
      <c r="D135" s="26"/>
      <c r="E135" s="26"/>
      <c r="F135" s="26"/>
      <c r="G135" s="8" t="s">
        <v>653</v>
      </c>
      <c r="H135" s="14">
        <v>16</v>
      </c>
    </row>
    <row r="136" spans="1:8" s="64" customFormat="1" ht="48" thickBot="1" x14ac:dyDescent="0.3">
      <c r="A136" s="29"/>
      <c r="B136" s="32"/>
      <c r="C136" s="26"/>
      <c r="D136" s="26"/>
      <c r="E136" s="26"/>
      <c r="F136" s="26"/>
      <c r="G136" s="8" t="s">
        <v>652</v>
      </c>
      <c r="H136" s="14">
        <v>20</v>
      </c>
    </row>
    <row r="137" spans="1:8" s="64" customFormat="1" ht="57" customHeight="1" x14ac:dyDescent="0.25">
      <c r="A137" s="29"/>
      <c r="B137" s="32"/>
      <c r="C137" s="26"/>
      <c r="D137" s="26"/>
      <c r="E137" s="26"/>
      <c r="F137" s="26"/>
      <c r="G137" s="34" t="s">
        <v>645</v>
      </c>
      <c r="H137" s="35"/>
    </row>
    <row r="138" spans="1:8" s="64" customFormat="1" ht="63" x14ac:dyDescent="0.25">
      <c r="A138" s="29"/>
      <c r="B138" s="32"/>
      <c r="C138" s="26"/>
      <c r="D138" s="26"/>
      <c r="E138" s="26"/>
      <c r="F138" s="26"/>
      <c r="G138" s="8" t="s">
        <v>274</v>
      </c>
      <c r="H138" s="14">
        <v>16</v>
      </c>
    </row>
    <row r="139" spans="1:8" s="64" customFormat="1" ht="31.5" x14ac:dyDescent="0.25">
      <c r="A139" s="29"/>
      <c r="B139" s="32"/>
      <c r="C139" s="26"/>
      <c r="D139" s="26"/>
      <c r="E139" s="26"/>
      <c r="F139" s="26"/>
      <c r="G139" s="8" t="s">
        <v>273</v>
      </c>
      <c r="H139" s="14">
        <v>8</v>
      </c>
    </row>
    <row r="140" spans="1:8" s="64" customFormat="1" x14ac:dyDescent="0.25">
      <c r="A140" s="29"/>
      <c r="B140" s="32"/>
      <c r="C140" s="26"/>
      <c r="D140" s="26"/>
      <c r="E140" s="26"/>
      <c r="F140" s="26"/>
      <c r="G140" s="8" t="s">
        <v>575</v>
      </c>
      <c r="H140" s="14">
        <v>22</v>
      </c>
    </row>
    <row r="141" spans="1:8" s="64" customFormat="1" ht="16.5" thickBot="1" x14ac:dyDescent="0.3">
      <c r="A141" s="29"/>
      <c r="B141" s="32"/>
      <c r="C141" s="27"/>
      <c r="D141" s="27"/>
      <c r="E141" s="27"/>
      <c r="F141" s="27"/>
      <c r="G141" s="36" t="s">
        <v>8</v>
      </c>
      <c r="H141" s="38">
        <f>SUM(H128:H136,H138:H140)</f>
        <v>190</v>
      </c>
    </row>
    <row r="142" spans="1:8" s="64" customFormat="1" ht="150" customHeight="1" thickBot="1" x14ac:dyDescent="0.3">
      <c r="A142" s="30"/>
      <c r="B142" s="33"/>
      <c r="C142" s="40" t="s">
        <v>651</v>
      </c>
      <c r="D142" s="40"/>
      <c r="E142" s="40"/>
      <c r="F142" s="41"/>
      <c r="G142" s="37"/>
      <c r="H142" s="39"/>
    </row>
    <row r="143" spans="1:8" s="64" customFormat="1" ht="82.5" customHeight="1" x14ac:dyDescent="0.25">
      <c r="A143" s="28">
        <v>21</v>
      </c>
      <c r="B143" s="31" t="s">
        <v>573</v>
      </c>
      <c r="C143" s="25" t="s">
        <v>650</v>
      </c>
      <c r="D143" s="25" t="s">
        <v>649</v>
      </c>
      <c r="E143" s="25" t="s">
        <v>648</v>
      </c>
      <c r="F143" s="25" t="s">
        <v>647</v>
      </c>
      <c r="G143" s="34" t="s">
        <v>577</v>
      </c>
      <c r="H143" s="35"/>
    </row>
    <row r="144" spans="1:8" s="64" customFormat="1" ht="48" thickBot="1" x14ac:dyDescent="0.3">
      <c r="A144" s="29"/>
      <c r="B144" s="32"/>
      <c r="C144" s="26"/>
      <c r="D144" s="26"/>
      <c r="E144" s="26"/>
      <c r="F144" s="26"/>
      <c r="G144" s="8" t="s">
        <v>646</v>
      </c>
      <c r="H144" s="14">
        <v>8</v>
      </c>
    </row>
    <row r="145" spans="1:8" s="64" customFormat="1" ht="42.75" customHeight="1" x14ac:dyDescent="0.25">
      <c r="A145" s="29"/>
      <c r="B145" s="32"/>
      <c r="C145" s="26"/>
      <c r="D145" s="26"/>
      <c r="E145" s="26"/>
      <c r="F145" s="26"/>
      <c r="G145" s="34" t="s">
        <v>645</v>
      </c>
      <c r="H145" s="35"/>
    </row>
    <row r="146" spans="1:8" s="64" customFormat="1" ht="63" x14ac:dyDescent="0.25">
      <c r="A146" s="29"/>
      <c r="B146" s="32"/>
      <c r="C146" s="26"/>
      <c r="D146" s="26"/>
      <c r="E146" s="26"/>
      <c r="F146" s="26"/>
      <c r="G146" s="8" t="s">
        <v>274</v>
      </c>
      <c r="H146" s="14">
        <v>14</v>
      </c>
    </row>
    <row r="147" spans="1:8" s="64" customFormat="1" ht="31.5" x14ac:dyDescent="0.25">
      <c r="A147" s="29"/>
      <c r="B147" s="32"/>
      <c r="C147" s="26"/>
      <c r="D147" s="26"/>
      <c r="E147" s="26"/>
      <c r="F147" s="26"/>
      <c r="G147" s="8" t="s">
        <v>273</v>
      </c>
      <c r="H147" s="14">
        <v>8</v>
      </c>
    </row>
    <row r="148" spans="1:8" s="64" customFormat="1" x14ac:dyDescent="0.25">
      <c r="A148" s="29"/>
      <c r="B148" s="32"/>
      <c r="C148" s="26"/>
      <c r="D148" s="26"/>
      <c r="E148" s="26"/>
      <c r="F148" s="26"/>
      <c r="G148" s="8" t="s">
        <v>575</v>
      </c>
      <c r="H148" s="14">
        <v>22</v>
      </c>
    </row>
    <row r="149" spans="1:8" s="64" customFormat="1" ht="16.5" thickBot="1" x14ac:dyDescent="0.3">
      <c r="A149" s="29"/>
      <c r="B149" s="32"/>
      <c r="C149" s="27"/>
      <c r="D149" s="27"/>
      <c r="E149" s="27"/>
      <c r="F149" s="27"/>
      <c r="G149" s="36" t="s">
        <v>8</v>
      </c>
      <c r="H149" s="38">
        <f>SUM(H144:H144,H146:H148)</f>
        <v>52</v>
      </c>
    </row>
    <row r="150" spans="1:8" s="64" customFormat="1" ht="108.75" customHeight="1" thickBot="1" x14ac:dyDescent="0.3">
      <c r="A150" s="30"/>
      <c r="B150" s="33"/>
      <c r="C150" s="40" t="s">
        <v>644</v>
      </c>
      <c r="D150" s="40"/>
      <c r="E150" s="40"/>
      <c r="F150" s="41"/>
      <c r="G150" s="37"/>
      <c r="H150" s="39"/>
    </row>
    <row r="151" spans="1:8" s="64" customFormat="1" x14ac:dyDescent="0.25">
      <c r="A151" s="28">
        <v>22</v>
      </c>
      <c r="B151" s="31" t="s">
        <v>587</v>
      </c>
      <c r="C151" s="25" t="s">
        <v>643</v>
      </c>
      <c r="D151" s="25" t="s">
        <v>642</v>
      </c>
      <c r="E151" s="25" t="s">
        <v>305</v>
      </c>
      <c r="F151" s="25" t="s">
        <v>641</v>
      </c>
      <c r="G151" s="34" t="s">
        <v>577</v>
      </c>
      <c r="H151" s="35"/>
    </row>
    <row r="152" spans="1:8" s="64" customFormat="1" ht="47.25" x14ac:dyDescent="0.25">
      <c r="A152" s="29"/>
      <c r="B152" s="32"/>
      <c r="C152" s="26"/>
      <c r="D152" s="26"/>
      <c r="E152" s="26"/>
      <c r="F152" s="26"/>
      <c r="G152" s="8" t="s">
        <v>632</v>
      </c>
      <c r="H152" s="14">
        <v>8</v>
      </c>
    </row>
    <row r="153" spans="1:8" s="64" customFormat="1" ht="16.5" thickBot="1" x14ac:dyDescent="0.3">
      <c r="A153" s="29"/>
      <c r="B153" s="32"/>
      <c r="C153" s="26"/>
      <c r="D153" s="26"/>
      <c r="E153" s="26"/>
      <c r="F153" s="26"/>
      <c r="G153" s="8" t="s">
        <v>575</v>
      </c>
      <c r="H153" s="14">
        <v>8</v>
      </c>
    </row>
    <row r="154" spans="1:8" s="64" customFormat="1" ht="40.5" customHeight="1" x14ac:dyDescent="0.25">
      <c r="A154" s="29"/>
      <c r="B154" s="32"/>
      <c r="C154" s="26"/>
      <c r="D154" s="26"/>
      <c r="E154" s="26"/>
      <c r="F154" s="26"/>
      <c r="G154" s="34" t="s">
        <v>568</v>
      </c>
      <c r="H154" s="35"/>
    </row>
    <row r="155" spans="1:8" s="64" customFormat="1" ht="31.5" x14ac:dyDescent="0.25">
      <c r="A155" s="29"/>
      <c r="B155" s="32"/>
      <c r="C155" s="26"/>
      <c r="D155" s="26"/>
      <c r="E155" s="26"/>
      <c r="F155" s="26"/>
      <c r="G155" s="8" t="s">
        <v>622</v>
      </c>
      <c r="H155" s="14">
        <v>4</v>
      </c>
    </row>
    <row r="156" spans="1:8" s="64" customFormat="1" x14ac:dyDescent="0.25">
      <c r="A156" s="29"/>
      <c r="B156" s="32"/>
      <c r="C156" s="26"/>
      <c r="D156" s="26"/>
      <c r="E156" s="26"/>
      <c r="F156" s="26"/>
      <c r="G156" s="8" t="s">
        <v>575</v>
      </c>
      <c r="H156" s="14">
        <v>4</v>
      </c>
    </row>
    <row r="157" spans="1:8" s="64" customFormat="1" ht="16.5" thickBot="1" x14ac:dyDescent="0.3">
      <c r="A157" s="29"/>
      <c r="B157" s="32"/>
      <c r="C157" s="27"/>
      <c r="D157" s="27"/>
      <c r="E157" s="27"/>
      <c r="F157" s="27"/>
      <c r="G157" s="36" t="s">
        <v>8</v>
      </c>
      <c r="H157" s="38">
        <f>SUM(H152:H153,H155:H156,)</f>
        <v>24</v>
      </c>
    </row>
    <row r="158" spans="1:8" s="64" customFormat="1" ht="76.5" customHeight="1" thickBot="1" x14ac:dyDescent="0.3">
      <c r="A158" s="30"/>
      <c r="B158" s="33"/>
      <c r="C158" s="40" t="s">
        <v>640</v>
      </c>
      <c r="D158" s="40"/>
      <c r="E158" s="40"/>
      <c r="F158" s="41"/>
      <c r="G158" s="37"/>
      <c r="H158" s="39"/>
    </row>
    <row r="159" spans="1:8" s="64" customFormat="1" x14ac:dyDescent="0.25">
      <c r="A159" s="28">
        <v>23</v>
      </c>
      <c r="B159" s="31" t="s">
        <v>573</v>
      </c>
      <c r="C159" s="25" t="s">
        <v>299</v>
      </c>
      <c r="D159" s="25" t="s">
        <v>639</v>
      </c>
      <c r="E159" s="25" t="s">
        <v>297</v>
      </c>
      <c r="F159" s="25" t="s">
        <v>382</v>
      </c>
      <c r="G159" s="34" t="s">
        <v>577</v>
      </c>
      <c r="H159" s="35"/>
    </row>
    <row r="160" spans="1:8" s="64" customFormat="1" ht="47.25" x14ac:dyDescent="0.25">
      <c r="A160" s="29"/>
      <c r="B160" s="32"/>
      <c r="C160" s="26"/>
      <c r="D160" s="26"/>
      <c r="E160" s="26"/>
      <c r="F160" s="26"/>
      <c r="G160" s="8" t="s">
        <v>635</v>
      </c>
      <c r="H160" s="14">
        <v>3</v>
      </c>
    </row>
    <row r="161" spans="1:8" s="64" customFormat="1" ht="16.5" thickBot="1" x14ac:dyDescent="0.3">
      <c r="A161" s="29"/>
      <c r="B161" s="32"/>
      <c r="C161" s="26"/>
      <c r="D161" s="26"/>
      <c r="E161" s="26"/>
      <c r="F161" s="26"/>
      <c r="G161" s="8" t="s">
        <v>575</v>
      </c>
      <c r="H161" s="14">
        <v>4</v>
      </c>
    </row>
    <row r="162" spans="1:8" s="64" customFormat="1" ht="53.25" customHeight="1" x14ac:dyDescent="0.25">
      <c r="A162" s="29"/>
      <c r="B162" s="32"/>
      <c r="C162" s="26"/>
      <c r="D162" s="26"/>
      <c r="E162" s="26"/>
      <c r="F162" s="26"/>
      <c r="G162" s="34" t="s">
        <v>568</v>
      </c>
      <c r="H162" s="35"/>
    </row>
    <row r="163" spans="1:8" s="64" customFormat="1" ht="31.5" x14ac:dyDescent="0.25">
      <c r="A163" s="29"/>
      <c r="B163" s="32"/>
      <c r="C163" s="26"/>
      <c r="D163" s="26"/>
      <c r="E163" s="26"/>
      <c r="F163" s="26"/>
      <c r="G163" s="8" t="s">
        <v>622</v>
      </c>
      <c r="H163" s="14">
        <v>2</v>
      </c>
    </row>
    <row r="164" spans="1:8" s="64" customFormat="1" x14ac:dyDescent="0.25">
      <c r="A164" s="29"/>
      <c r="B164" s="32"/>
      <c r="C164" s="26"/>
      <c r="D164" s="26"/>
      <c r="E164" s="26"/>
      <c r="F164" s="26"/>
      <c r="G164" s="8" t="s">
        <v>575</v>
      </c>
      <c r="H164" s="14">
        <v>4</v>
      </c>
    </row>
    <row r="165" spans="1:8" s="64" customFormat="1" ht="16.5" thickBot="1" x14ac:dyDescent="0.3">
      <c r="A165" s="29"/>
      <c r="B165" s="32"/>
      <c r="C165" s="27"/>
      <c r="D165" s="27"/>
      <c r="E165" s="27"/>
      <c r="F165" s="27"/>
      <c r="G165" s="36" t="s">
        <v>8</v>
      </c>
      <c r="H165" s="38">
        <f>SUM(H160:H161,H163:H164,)</f>
        <v>13</v>
      </c>
    </row>
    <row r="166" spans="1:8" s="64" customFormat="1" ht="78.75" customHeight="1" thickBot="1" x14ac:dyDescent="0.3">
      <c r="A166" s="30"/>
      <c r="B166" s="33"/>
      <c r="C166" s="40" t="s">
        <v>638</v>
      </c>
      <c r="D166" s="40"/>
      <c r="E166" s="40"/>
      <c r="F166" s="41"/>
      <c r="G166" s="37"/>
      <c r="H166" s="39"/>
    </row>
    <row r="167" spans="1:8" s="64" customFormat="1" ht="55.5" customHeight="1" x14ac:dyDescent="0.25">
      <c r="A167" s="28">
        <v>24</v>
      </c>
      <c r="B167" s="31" t="s">
        <v>573</v>
      </c>
      <c r="C167" s="25" t="s">
        <v>637</v>
      </c>
      <c r="D167" s="25" t="s">
        <v>636</v>
      </c>
      <c r="E167" s="25" t="s">
        <v>300</v>
      </c>
      <c r="F167" s="25" t="s">
        <v>382</v>
      </c>
      <c r="G167" s="34" t="s">
        <v>577</v>
      </c>
      <c r="H167" s="35"/>
    </row>
    <row r="168" spans="1:8" s="64" customFormat="1" ht="47.25" x14ac:dyDescent="0.25">
      <c r="A168" s="29"/>
      <c r="B168" s="32"/>
      <c r="C168" s="26"/>
      <c r="D168" s="26"/>
      <c r="E168" s="26"/>
      <c r="F168" s="26"/>
      <c r="G168" s="8" t="s">
        <v>635</v>
      </c>
      <c r="H168" s="14">
        <v>4</v>
      </c>
    </row>
    <row r="169" spans="1:8" s="64" customFormat="1" ht="16.5" thickBot="1" x14ac:dyDescent="0.3">
      <c r="A169" s="29"/>
      <c r="B169" s="32"/>
      <c r="C169" s="26"/>
      <c r="D169" s="26"/>
      <c r="E169" s="26"/>
      <c r="F169" s="26"/>
      <c r="G169" s="8" t="s">
        <v>575</v>
      </c>
      <c r="H169" s="14">
        <v>6</v>
      </c>
    </row>
    <row r="170" spans="1:8" s="64" customFormat="1" ht="50.25" customHeight="1" x14ac:dyDescent="0.25">
      <c r="A170" s="29"/>
      <c r="B170" s="32"/>
      <c r="C170" s="26"/>
      <c r="D170" s="26"/>
      <c r="E170" s="26"/>
      <c r="F170" s="26"/>
      <c r="G170" s="34" t="s">
        <v>568</v>
      </c>
      <c r="H170" s="35"/>
    </row>
    <row r="171" spans="1:8" s="64" customFormat="1" x14ac:dyDescent="0.25">
      <c r="A171" s="29"/>
      <c r="B171" s="32"/>
      <c r="C171" s="26"/>
      <c r="D171" s="26"/>
      <c r="E171" s="26"/>
      <c r="F171" s="26"/>
      <c r="G171" s="8" t="s">
        <v>615</v>
      </c>
      <c r="H171" s="14">
        <v>3</v>
      </c>
    </row>
    <row r="172" spans="1:8" s="64" customFormat="1" x14ac:dyDescent="0.25">
      <c r="A172" s="29"/>
      <c r="B172" s="32"/>
      <c r="C172" s="26"/>
      <c r="D172" s="26"/>
      <c r="E172" s="26"/>
      <c r="F172" s="26"/>
      <c r="G172" s="8" t="s">
        <v>575</v>
      </c>
      <c r="H172" s="14">
        <v>2</v>
      </c>
    </row>
    <row r="173" spans="1:8" s="64" customFormat="1" ht="16.5" thickBot="1" x14ac:dyDescent="0.3">
      <c r="A173" s="29"/>
      <c r="B173" s="32"/>
      <c r="C173" s="27"/>
      <c r="D173" s="27"/>
      <c r="E173" s="27"/>
      <c r="F173" s="27"/>
      <c r="G173" s="36" t="s">
        <v>8</v>
      </c>
      <c r="H173" s="38">
        <f>SUM(H168:H169,H171:H172,)</f>
        <v>15</v>
      </c>
    </row>
    <row r="174" spans="1:8" s="64" customFormat="1" ht="150" customHeight="1" thickBot="1" x14ac:dyDescent="0.3">
      <c r="A174" s="30"/>
      <c r="B174" s="33"/>
      <c r="C174" s="40" t="s">
        <v>634</v>
      </c>
      <c r="D174" s="40"/>
      <c r="E174" s="40"/>
      <c r="F174" s="41"/>
      <c r="G174" s="37"/>
      <c r="H174" s="39"/>
    </row>
    <row r="175" spans="1:8" s="64" customFormat="1" ht="36.75" customHeight="1" x14ac:dyDescent="0.25">
      <c r="A175" s="28">
        <v>25</v>
      </c>
      <c r="B175" s="31" t="s">
        <v>573</v>
      </c>
      <c r="C175" s="25" t="s">
        <v>633</v>
      </c>
      <c r="D175" s="25" t="s">
        <v>298</v>
      </c>
      <c r="E175" s="25" t="s">
        <v>297</v>
      </c>
      <c r="F175" s="25" t="s">
        <v>382</v>
      </c>
      <c r="G175" s="68" t="s">
        <v>577</v>
      </c>
      <c r="H175" s="35"/>
    </row>
    <row r="176" spans="1:8" s="64" customFormat="1" ht="47.25" x14ac:dyDescent="0.25">
      <c r="A176" s="29"/>
      <c r="B176" s="32"/>
      <c r="C176" s="26"/>
      <c r="D176" s="26"/>
      <c r="E176" s="26"/>
      <c r="F176" s="26"/>
      <c r="G176" s="8" t="s">
        <v>632</v>
      </c>
      <c r="H176" s="14">
        <v>6</v>
      </c>
    </row>
    <row r="177" spans="1:8" s="64" customFormat="1" x14ac:dyDescent="0.25">
      <c r="A177" s="29"/>
      <c r="B177" s="32"/>
      <c r="C177" s="26"/>
      <c r="D177" s="26"/>
      <c r="E177" s="26"/>
      <c r="F177" s="26"/>
      <c r="G177" s="8" t="s">
        <v>575</v>
      </c>
      <c r="H177" s="14">
        <v>4</v>
      </c>
    </row>
    <row r="178" spans="1:8" s="64" customFormat="1" ht="16.5" thickBot="1" x14ac:dyDescent="0.3">
      <c r="A178" s="29"/>
      <c r="B178" s="32"/>
      <c r="C178" s="27"/>
      <c r="D178" s="27"/>
      <c r="E178" s="27"/>
      <c r="F178" s="27"/>
      <c r="G178" s="36" t="s">
        <v>8</v>
      </c>
      <c r="H178" s="38">
        <f>SUM(H176:H177,)</f>
        <v>10</v>
      </c>
    </row>
    <row r="179" spans="1:8" s="64" customFormat="1" ht="150" customHeight="1" thickBot="1" x14ac:dyDescent="0.3">
      <c r="A179" s="30"/>
      <c r="B179" s="33"/>
      <c r="C179" s="40" t="s">
        <v>631</v>
      </c>
      <c r="D179" s="40"/>
      <c r="E179" s="40"/>
      <c r="F179" s="41"/>
      <c r="G179" s="37"/>
      <c r="H179" s="39"/>
    </row>
    <row r="180" spans="1:8" s="64" customFormat="1" x14ac:dyDescent="0.25">
      <c r="A180" s="28">
        <v>26</v>
      </c>
      <c r="B180" s="31" t="s">
        <v>573</v>
      </c>
      <c r="C180" s="25" t="s">
        <v>306</v>
      </c>
      <c r="D180" s="25" t="s">
        <v>630</v>
      </c>
      <c r="E180" s="25" t="s">
        <v>629</v>
      </c>
      <c r="F180" s="25" t="s">
        <v>628</v>
      </c>
      <c r="G180" s="34" t="s">
        <v>568</v>
      </c>
      <c r="H180" s="35"/>
    </row>
    <row r="181" spans="1:8" s="64" customFormat="1" x14ac:dyDescent="0.25">
      <c r="A181" s="29"/>
      <c r="B181" s="32"/>
      <c r="C181" s="26"/>
      <c r="D181" s="26"/>
      <c r="E181" s="26"/>
      <c r="F181" s="26"/>
      <c r="G181" s="8" t="s">
        <v>627</v>
      </c>
      <c r="H181" s="14">
        <v>7</v>
      </c>
    </row>
    <row r="182" spans="1:8" s="64" customFormat="1" x14ac:dyDescent="0.25">
      <c r="A182" s="29"/>
      <c r="B182" s="32"/>
      <c r="C182" s="26"/>
      <c r="D182" s="26"/>
      <c r="E182" s="26"/>
      <c r="F182" s="26"/>
      <c r="G182" s="8" t="s">
        <v>575</v>
      </c>
      <c r="H182" s="14">
        <v>2</v>
      </c>
    </row>
    <row r="183" spans="1:8" s="64" customFormat="1" ht="165.75" customHeight="1" thickBot="1" x14ac:dyDescent="0.3">
      <c r="A183" s="29"/>
      <c r="B183" s="32"/>
      <c r="C183" s="27"/>
      <c r="D183" s="27"/>
      <c r="E183" s="27"/>
      <c r="F183" s="27"/>
      <c r="G183" s="36" t="s">
        <v>8</v>
      </c>
      <c r="H183" s="38">
        <f>SUM(H181:H182)</f>
        <v>9</v>
      </c>
    </row>
    <row r="184" spans="1:8" s="64" customFormat="1" ht="150" customHeight="1" thickBot="1" x14ac:dyDescent="0.3">
      <c r="A184" s="30"/>
      <c r="B184" s="33"/>
      <c r="C184" s="40" t="s">
        <v>626</v>
      </c>
      <c r="D184" s="40"/>
      <c r="E184" s="40"/>
      <c r="F184" s="41"/>
      <c r="G184" s="37"/>
      <c r="H184" s="39"/>
    </row>
    <row r="185" spans="1:8" s="64" customFormat="1" ht="63" customHeight="1" x14ac:dyDescent="0.25">
      <c r="A185" s="28">
        <v>27</v>
      </c>
      <c r="B185" s="31" t="s">
        <v>573</v>
      </c>
      <c r="C185" s="25" t="s">
        <v>625</v>
      </c>
      <c r="D185" s="25" t="s">
        <v>624</v>
      </c>
      <c r="E185" s="25" t="s">
        <v>75</v>
      </c>
      <c r="F185" s="25" t="s">
        <v>623</v>
      </c>
      <c r="G185" s="34" t="s">
        <v>568</v>
      </c>
      <c r="H185" s="35"/>
    </row>
    <row r="186" spans="1:8" s="64" customFormat="1" ht="31.5" x14ac:dyDescent="0.25">
      <c r="A186" s="29"/>
      <c r="B186" s="32"/>
      <c r="C186" s="26"/>
      <c r="D186" s="26"/>
      <c r="E186" s="26"/>
      <c r="F186" s="26"/>
      <c r="G186" s="8" t="s">
        <v>622</v>
      </c>
      <c r="H186" s="14">
        <v>2</v>
      </c>
    </row>
    <row r="187" spans="1:8" s="64" customFormat="1" x14ac:dyDescent="0.25">
      <c r="A187" s="29"/>
      <c r="B187" s="32"/>
      <c r="C187" s="26"/>
      <c r="D187" s="26"/>
      <c r="E187" s="26"/>
      <c r="F187" s="26"/>
      <c r="G187" s="8" t="s">
        <v>575</v>
      </c>
      <c r="H187" s="14">
        <v>2</v>
      </c>
    </row>
    <row r="188" spans="1:8" s="64" customFormat="1" ht="15.75" customHeight="1" thickBot="1" x14ac:dyDescent="0.3">
      <c r="A188" s="29"/>
      <c r="B188" s="32"/>
      <c r="C188" s="27"/>
      <c r="D188" s="27"/>
      <c r="E188" s="27"/>
      <c r="F188" s="27"/>
      <c r="G188" s="36" t="s">
        <v>8</v>
      </c>
      <c r="H188" s="38">
        <f>SUM(H186:H187)</f>
        <v>4</v>
      </c>
    </row>
    <row r="189" spans="1:8" s="64" customFormat="1" ht="150" customHeight="1" thickBot="1" x14ac:dyDescent="0.3">
      <c r="A189" s="30"/>
      <c r="B189" s="33"/>
      <c r="C189" s="40" t="s">
        <v>621</v>
      </c>
      <c r="D189" s="40"/>
      <c r="E189" s="40"/>
      <c r="F189" s="41"/>
      <c r="G189" s="37"/>
      <c r="H189" s="39"/>
    </row>
    <row r="190" spans="1:8" s="64" customFormat="1" ht="45.75" customHeight="1" x14ac:dyDescent="0.25">
      <c r="A190" s="28">
        <v>28</v>
      </c>
      <c r="B190" s="31" t="s">
        <v>573</v>
      </c>
      <c r="C190" s="25" t="s">
        <v>620</v>
      </c>
      <c r="D190" s="25" t="s">
        <v>619</v>
      </c>
      <c r="E190" s="25" t="s">
        <v>618</v>
      </c>
      <c r="F190" s="25" t="s">
        <v>617</v>
      </c>
      <c r="G190" s="34" t="s">
        <v>568</v>
      </c>
      <c r="H190" s="35"/>
    </row>
    <row r="191" spans="1:8" s="64" customFormat="1" ht="47.25" x14ac:dyDescent="0.25">
      <c r="A191" s="29"/>
      <c r="B191" s="32"/>
      <c r="C191" s="26"/>
      <c r="D191" s="26"/>
      <c r="E191" s="26"/>
      <c r="F191" s="26"/>
      <c r="G191" s="8" t="s">
        <v>616</v>
      </c>
      <c r="H191" s="14">
        <v>4</v>
      </c>
    </row>
    <row r="192" spans="1:8" s="64" customFormat="1" x14ac:dyDescent="0.25">
      <c r="A192" s="29"/>
      <c r="B192" s="32"/>
      <c r="C192" s="26"/>
      <c r="D192" s="26"/>
      <c r="E192" s="26"/>
      <c r="F192" s="26"/>
      <c r="G192" s="8" t="s">
        <v>615</v>
      </c>
      <c r="H192" s="14">
        <v>4</v>
      </c>
    </row>
    <row r="193" spans="1:8" s="64" customFormat="1" x14ac:dyDescent="0.25">
      <c r="A193" s="29"/>
      <c r="B193" s="32"/>
      <c r="C193" s="26"/>
      <c r="D193" s="26"/>
      <c r="E193" s="26"/>
      <c r="F193" s="26"/>
      <c r="G193" s="8" t="s">
        <v>575</v>
      </c>
      <c r="H193" s="14">
        <v>4</v>
      </c>
    </row>
    <row r="194" spans="1:8" s="64" customFormat="1" ht="102.75" customHeight="1" thickBot="1" x14ac:dyDescent="0.3">
      <c r="A194" s="29"/>
      <c r="B194" s="32"/>
      <c r="C194" s="27"/>
      <c r="D194" s="27"/>
      <c r="E194" s="27"/>
      <c r="F194" s="27"/>
      <c r="G194" s="36" t="s">
        <v>8</v>
      </c>
      <c r="H194" s="38">
        <f>SUM(H191:H193,)</f>
        <v>12</v>
      </c>
    </row>
    <row r="195" spans="1:8" s="64" customFormat="1" ht="150" customHeight="1" thickBot="1" x14ac:dyDescent="0.3">
      <c r="A195" s="30"/>
      <c r="B195" s="33"/>
      <c r="C195" s="62" t="s">
        <v>614</v>
      </c>
      <c r="D195" s="40"/>
      <c r="E195" s="40"/>
      <c r="F195" s="41"/>
      <c r="G195" s="37"/>
      <c r="H195" s="39"/>
    </row>
    <row r="196" spans="1:8" s="64" customFormat="1" ht="57" customHeight="1" x14ac:dyDescent="0.25">
      <c r="A196" s="28">
        <v>29</v>
      </c>
      <c r="B196" s="31" t="s">
        <v>597</v>
      </c>
      <c r="C196" s="25" t="s">
        <v>283</v>
      </c>
      <c r="D196" s="25" t="s">
        <v>282</v>
      </c>
      <c r="E196" s="25" t="s">
        <v>280</v>
      </c>
      <c r="F196" s="25" t="s">
        <v>613</v>
      </c>
      <c r="G196" s="34" t="s">
        <v>577</v>
      </c>
      <c r="H196" s="35"/>
    </row>
    <row r="197" spans="1:8" s="64" customFormat="1" ht="47.25" x14ac:dyDescent="0.25">
      <c r="A197" s="29"/>
      <c r="B197" s="32"/>
      <c r="C197" s="26"/>
      <c r="D197" s="26"/>
      <c r="E197" s="26"/>
      <c r="F197" s="26"/>
      <c r="G197" s="8" t="s">
        <v>608</v>
      </c>
      <c r="H197" s="14">
        <v>6</v>
      </c>
    </row>
    <row r="198" spans="1:8" s="64" customFormat="1" x14ac:dyDescent="0.25">
      <c r="A198" s="29"/>
      <c r="B198" s="32"/>
      <c r="C198" s="26"/>
      <c r="D198" s="26"/>
      <c r="E198" s="26"/>
      <c r="F198" s="26"/>
      <c r="G198" s="8" t="s">
        <v>575</v>
      </c>
      <c r="H198" s="14">
        <v>6</v>
      </c>
    </row>
    <row r="199" spans="1:8" s="64" customFormat="1" ht="66.75" customHeight="1" thickBot="1" x14ac:dyDescent="0.3">
      <c r="A199" s="29"/>
      <c r="B199" s="32"/>
      <c r="C199" s="27"/>
      <c r="D199" s="27"/>
      <c r="E199" s="27"/>
      <c r="F199" s="27"/>
      <c r="G199" s="36" t="s">
        <v>8</v>
      </c>
      <c r="H199" s="38">
        <f>SUM(H197:H198)</f>
        <v>12</v>
      </c>
    </row>
    <row r="200" spans="1:8" s="64" customFormat="1" ht="150" customHeight="1" thickBot="1" x14ac:dyDescent="0.3">
      <c r="A200" s="30"/>
      <c r="B200" s="33"/>
      <c r="C200" s="40" t="s">
        <v>612</v>
      </c>
      <c r="D200" s="40"/>
      <c r="E200" s="40"/>
      <c r="F200" s="41"/>
      <c r="G200" s="37"/>
      <c r="H200" s="39"/>
    </row>
    <row r="201" spans="1:8" s="64" customFormat="1" ht="15.75" customHeight="1" x14ac:dyDescent="0.25">
      <c r="A201" s="28">
        <v>30</v>
      </c>
      <c r="B201" s="31" t="s">
        <v>597</v>
      </c>
      <c r="C201" s="25" t="s">
        <v>611</v>
      </c>
      <c r="D201" s="25" t="s">
        <v>610</v>
      </c>
      <c r="E201" s="25" t="s">
        <v>280</v>
      </c>
      <c r="F201" s="25" t="s">
        <v>609</v>
      </c>
      <c r="G201" s="34" t="s">
        <v>577</v>
      </c>
      <c r="H201" s="35"/>
    </row>
    <row r="202" spans="1:8" s="64" customFormat="1" ht="47.25" x14ac:dyDescent="0.25">
      <c r="A202" s="29"/>
      <c r="B202" s="32"/>
      <c r="C202" s="26"/>
      <c r="D202" s="26"/>
      <c r="E202" s="26"/>
      <c r="F202" s="26"/>
      <c r="G202" s="8" t="s">
        <v>608</v>
      </c>
      <c r="H202" s="14">
        <v>2</v>
      </c>
    </row>
    <row r="203" spans="1:8" s="64" customFormat="1" ht="118.5" customHeight="1" thickBot="1" x14ac:dyDescent="0.3">
      <c r="A203" s="29"/>
      <c r="B203" s="32"/>
      <c r="C203" s="27"/>
      <c r="D203" s="27"/>
      <c r="E203" s="27"/>
      <c r="F203" s="27"/>
      <c r="G203" s="36" t="s">
        <v>8</v>
      </c>
      <c r="H203" s="38">
        <f>SUM(H202:H202)</f>
        <v>2</v>
      </c>
    </row>
    <row r="204" spans="1:8" s="64" customFormat="1" ht="150" customHeight="1" thickBot="1" x14ac:dyDescent="0.3">
      <c r="A204" s="30"/>
      <c r="B204" s="33"/>
      <c r="C204" s="40" t="s">
        <v>607</v>
      </c>
      <c r="D204" s="40"/>
      <c r="E204" s="40"/>
      <c r="F204" s="41"/>
      <c r="G204" s="37"/>
      <c r="H204" s="39"/>
    </row>
    <row r="205" spans="1:8" s="64" customFormat="1" ht="59.25" customHeight="1" x14ac:dyDescent="0.25">
      <c r="A205" s="28">
        <v>31</v>
      </c>
      <c r="B205" s="31" t="s">
        <v>606</v>
      </c>
      <c r="C205" s="25" t="s">
        <v>605</v>
      </c>
      <c r="D205" s="25" t="s">
        <v>604</v>
      </c>
      <c r="E205" s="25" t="s">
        <v>270</v>
      </c>
      <c r="F205" s="25" t="s">
        <v>603</v>
      </c>
      <c r="G205" s="34" t="s">
        <v>568</v>
      </c>
      <c r="H205" s="35"/>
    </row>
    <row r="206" spans="1:8" s="64" customFormat="1" x14ac:dyDescent="0.25">
      <c r="A206" s="29"/>
      <c r="B206" s="32"/>
      <c r="C206" s="26"/>
      <c r="D206" s="26"/>
      <c r="E206" s="26"/>
      <c r="F206" s="26"/>
      <c r="G206" s="8" t="s">
        <v>602</v>
      </c>
      <c r="H206" s="14">
        <v>13</v>
      </c>
    </row>
    <row r="207" spans="1:8" s="64" customFormat="1" ht="218.25" customHeight="1" thickBot="1" x14ac:dyDescent="0.3">
      <c r="A207" s="29"/>
      <c r="B207" s="32"/>
      <c r="C207" s="27"/>
      <c r="D207" s="27"/>
      <c r="E207" s="27"/>
      <c r="F207" s="27"/>
      <c r="G207" s="36" t="s">
        <v>8</v>
      </c>
      <c r="H207" s="38">
        <f>SUM(H206:H206,)</f>
        <v>13</v>
      </c>
    </row>
    <row r="208" spans="1:8" s="64" customFormat="1" ht="150" customHeight="1" thickBot="1" x14ac:dyDescent="0.3">
      <c r="A208" s="30"/>
      <c r="B208" s="33"/>
      <c r="C208" s="40" t="s">
        <v>601</v>
      </c>
      <c r="D208" s="40"/>
      <c r="E208" s="40"/>
      <c r="F208" s="41"/>
      <c r="G208" s="37"/>
      <c r="H208" s="39"/>
    </row>
    <row r="209" spans="1:8" s="64" customFormat="1" ht="65.25" customHeight="1" x14ac:dyDescent="0.25">
      <c r="A209" s="28">
        <v>32</v>
      </c>
      <c r="B209" s="31" t="s">
        <v>580</v>
      </c>
      <c r="C209" s="25" t="s">
        <v>600</v>
      </c>
      <c r="D209" s="25" t="s">
        <v>269</v>
      </c>
      <c r="E209" s="25" t="s">
        <v>267</v>
      </c>
      <c r="F209" s="25" t="s">
        <v>599</v>
      </c>
      <c r="G209" s="34" t="s">
        <v>577</v>
      </c>
      <c r="H209" s="35"/>
    </row>
    <row r="210" spans="1:8" s="64" customFormat="1" ht="16.5" thickBot="1" x14ac:dyDescent="0.3">
      <c r="A210" s="29"/>
      <c r="B210" s="32"/>
      <c r="C210" s="26"/>
      <c r="D210" s="26"/>
      <c r="E210" s="26"/>
      <c r="F210" s="26"/>
      <c r="G210" s="8" t="s">
        <v>575</v>
      </c>
      <c r="H210" s="14">
        <v>5</v>
      </c>
    </row>
    <row r="211" spans="1:8" s="64" customFormat="1" ht="57.75" customHeight="1" x14ac:dyDescent="0.25">
      <c r="A211" s="29"/>
      <c r="B211" s="32"/>
      <c r="C211" s="26"/>
      <c r="D211" s="26"/>
      <c r="E211" s="26"/>
      <c r="F211" s="26"/>
      <c r="G211" s="34" t="s">
        <v>568</v>
      </c>
      <c r="H211" s="35"/>
    </row>
    <row r="212" spans="1:8" s="64" customFormat="1" ht="45.75" customHeight="1" x14ac:dyDescent="0.25">
      <c r="A212" s="29"/>
      <c r="B212" s="32"/>
      <c r="C212" s="26"/>
      <c r="D212" s="26"/>
      <c r="E212" s="26"/>
      <c r="F212" s="26"/>
      <c r="G212" s="19" t="s">
        <v>576</v>
      </c>
      <c r="H212" s="14">
        <v>3</v>
      </c>
    </row>
    <row r="213" spans="1:8" s="64" customFormat="1" ht="102" customHeight="1" thickBot="1" x14ac:dyDescent="0.3">
      <c r="A213" s="29"/>
      <c r="B213" s="32"/>
      <c r="C213" s="27"/>
      <c r="D213" s="27"/>
      <c r="E213" s="27"/>
      <c r="F213" s="27"/>
      <c r="G213" s="36" t="s">
        <v>8</v>
      </c>
      <c r="H213" s="38">
        <f>SUM(H210:H210,H212:H212)</f>
        <v>8</v>
      </c>
    </row>
    <row r="214" spans="1:8" s="64" customFormat="1" ht="150" customHeight="1" thickBot="1" x14ac:dyDescent="0.3">
      <c r="A214" s="30"/>
      <c r="B214" s="33"/>
      <c r="C214" s="40" t="s">
        <v>598</v>
      </c>
      <c r="D214" s="40"/>
      <c r="E214" s="40"/>
      <c r="F214" s="41"/>
      <c r="G214" s="37"/>
      <c r="H214" s="39"/>
    </row>
    <row r="215" spans="1:8" s="64" customFormat="1" ht="39" customHeight="1" x14ac:dyDescent="0.25">
      <c r="A215" s="28">
        <v>33</v>
      </c>
      <c r="B215" s="31" t="s">
        <v>597</v>
      </c>
      <c r="C215" s="25" t="s">
        <v>596</v>
      </c>
      <c r="D215" s="25" t="s">
        <v>268</v>
      </c>
      <c r="E215" s="25" t="s">
        <v>267</v>
      </c>
      <c r="F215" s="25" t="s">
        <v>595</v>
      </c>
      <c r="G215" s="34" t="s">
        <v>577</v>
      </c>
      <c r="H215" s="35"/>
    </row>
    <row r="216" spans="1:8" s="64" customFormat="1" ht="47.25" x14ac:dyDescent="0.25">
      <c r="A216" s="29"/>
      <c r="B216" s="32"/>
      <c r="C216" s="26"/>
      <c r="D216" s="26"/>
      <c r="E216" s="26"/>
      <c r="F216" s="26"/>
      <c r="G216" s="19" t="s">
        <v>576</v>
      </c>
      <c r="H216" s="14">
        <v>2</v>
      </c>
    </row>
    <row r="217" spans="1:8" s="64" customFormat="1" x14ac:dyDescent="0.25">
      <c r="A217" s="29"/>
      <c r="B217" s="32"/>
      <c r="C217" s="26"/>
      <c r="D217" s="26"/>
      <c r="E217" s="26"/>
      <c r="F217" s="26"/>
      <c r="G217" s="8" t="s">
        <v>575</v>
      </c>
      <c r="H217" s="14">
        <v>5</v>
      </c>
    </row>
    <row r="218" spans="1:8" s="64" customFormat="1" ht="42" customHeight="1" thickBot="1" x14ac:dyDescent="0.3">
      <c r="A218" s="29"/>
      <c r="B218" s="32"/>
      <c r="C218" s="27"/>
      <c r="D218" s="27"/>
      <c r="E218" s="27"/>
      <c r="F218" s="27"/>
      <c r="G218" s="36" t="s">
        <v>8</v>
      </c>
      <c r="H218" s="38">
        <f>SUM(H216:H217)</f>
        <v>7</v>
      </c>
    </row>
    <row r="219" spans="1:8" s="64" customFormat="1" ht="150" customHeight="1" thickBot="1" x14ac:dyDescent="0.3">
      <c r="A219" s="30"/>
      <c r="B219" s="33"/>
      <c r="C219" s="40" t="s">
        <v>594</v>
      </c>
      <c r="D219" s="40"/>
      <c r="E219" s="40"/>
      <c r="F219" s="41"/>
      <c r="G219" s="37"/>
      <c r="H219" s="39"/>
    </row>
    <row r="220" spans="1:8" s="64" customFormat="1" ht="53.45" customHeight="1" x14ac:dyDescent="0.25">
      <c r="A220" s="28">
        <v>34</v>
      </c>
      <c r="B220" s="31" t="s">
        <v>580</v>
      </c>
      <c r="C220" s="25" t="s">
        <v>593</v>
      </c>
      <c r="D220" s="25" t="s">
        <v>592</v>
      </c>
      <c r="E220" s="25" t="s">
        <v>591</v>
      </c>
      <c r="F220" s="25" t="s">
        <v>590</v>
      </c>
      <c r="G220" s="34" t="s">
        <v>568</v>
      </c>
      <c r="H220" s="35"/>
    </row>
    <row r="221" spans="1:8" s="64" customFormat="1" ht="126" x14ac:dyDescent="0.25">
      <c r="A221" s="29"/>
      <c r="B221" s="32"/>
      <c r="C221" s="26"/>
      <c r="D221" s="26"/>
      <c r="E221" s="26"/>
      <c r="F221" s="26"/>
      <c r="G221" s="8" t="s">
        <v>589</v>
      </c>
      <c r="H221" s="14">
        <v>4</v>
      </c>
    </row>
    <row r="222" spans="1:8" s="64" customFormat="1" x14ac:dyDescent="0.25">
      <c r="A222" s="29"/>
      <c r="B222" s="32"/>
      <c r="C222" s="26"/>
      <c r="D222" s="26"/>
      <c r="E222" s="26"/>
      <c r="F222" s="26"/>
      <c r="G222" s="8" t="s">
        <v>575</v>
      </c>
      <c r="H222" s="14">
        <v>8</v>
      </c>
    </row>
    <row r="223" spans="1:8" s="64" customFormat="1" ht="30.75" customHeight="1" thickBot="1" x14ac:dyDescent="0.3">
      <c r="A223" s="29"/>
      <c r="B223" s="32"/>
      <c r="C223" s="27"/>
      <c r="D223" s="27"/>
      <c r="E223" s="27"/>
      <c r="F223" s="27"/>
      <c r="G223" s="36" t="s">
        <v>8</v>
      </c>
      <c r="H223" s="38">
        <f>SUM(H221:H222)</f>
        <v>12</v>
      </c>
    </row>
    <row r="224" spans="1:8" s="64" customFormat="1" ht="150" customHeight="1" thickBot="1" x14ac:dyDescent="0.3">
      <c r="A224" s="30"/>
      <c r="B224" s="33"/>
      <c r="C224" s="40" t="s">
        <v>588</v>
      </c>
      <c r="D224" s="40"/>
      <c r="E224" s="40"/>
      <c r="F224" s="41"/>
      <c r="G224" s="37"/>
      <c r="H224" s="39"/>
    </row>
    <row r="225" spans="1:8" s="64" customFormat="1" x14ac:dyDescent="0.25">
      <c r="A225" s="28">
        <v>35</v>
      </c>
      <c r="B225" s="31" t="s">
        <v>587</v>
      </c>
      <c r="C225" s="25" t="s">
        <v>586</v>
      </c>
      <c r="D225" s="25" t="s">
        <v>585</v>
      </c>
      <c r="E225" s="25" t="s">
        <v>584</v>
      </c>
      <c r="F225" s="25" t="s">
        <v>583</v>
      </c>
      <c r="G225" s="34" t="s">
        <v>577</v>
      </c>
      <c r="H225" s="35"/>
    </row>
    <row r="226" spans="1:8" s="64" customFormat="1" ht="78.75" x14ac:dyDescent="0.25">
      <c r="A226" s="29"/>
      <c r="B226" s="32"/>
      <c r="C226" s="26"/>
      <c r="D226" s="26"/>
      <c r="E226" s="26"/>
      <c r="F226" s="26"/>
      <c r="G226" s="8" t="s">
        <v>582</v>
      </c>
      <c r="H226" s="14">
        <v>4</v>
      </c>
    </row>
    <row r="227" spans="1:8" s="64" customFormat="1" x14ac:dyDescent="0.25">
      <c r="A227" s="29"/>
      <c r="B227" s="32"/>
      <c r="C227" s="26"/>
      <c r="D227" s="26"/>
      <c r="E227" s="26"/>
      <c r="F227" s="26"/>
      <c r="G227" s="8" t="s">
        <v>575</v>
      </c>
      <c r="H227" s="14">
        <v>10</v>
      </c>
    </row>
    <row r="228" spans="1:8" s="64" customFormat="1" ht="60" customHeight="1" thickBot="1" x14ac:dyDescent="0.3">
      <c r="A228" s="29"/>
      <c r="B228" s="32"/>
      <c r="C228" s="27"/>
      <c r="D228" s="27"/>
      <c r="E228" s="27"/>
      <c r="F228" s="27"/>
      <c r="G228" s="36" t="s">
        <v>8</v>
      </c>
      <c r="H228" s="38">
        <f>SUM(H226:H227)</f>
        <v>14</v>
      </c>
    </row>
    <row r="229" spans="1:8" s="64" customFormat="1" ht="150" customHeight="1" thickBot="1" x14ac:dyDescent="0.3">
      <c r="A229" s="30"/>
      <c r="B229" s="33"/>
      <c r="C229" s="40" t="s">
        <v>581</v>
      </c>
      <c r="D229" s="40"/>
      <c r="E229" s="40"/>
      <c r="F229" s="41"/>
      <c r="G229" s="37"/>
      <c r="H229" s="39"/>
    </row>
    <row r="230" spans="1:8" s="64" customFormat="1" x14ac:dyDescent="0.25">
      <c r="A230" s="28">
        <v>36</v>
      </c>
      <c r="B230" s="31" t="s">
        <v>580</v>
      </c>
      <c r="C230" s="25" t="s">
        <v>266</v>
      </c>
      <c r="D230" s="25" t="s">
        <v>265</v>
      </c>
      <c r="E230" s="25" t="s">
        <v>579</v>
      </c>
      <c r="F230" s="25" t="s">
        <v>578</v>
      </c>
      <c r="G230" s="34" t="s">
        <v>577</v>
      </c>
      <c r="H230" s="35"/>
    </row>
    <row r="231" spans="1:8" s="64" customFormat="1" ht="47.25" x14ac:dyDescent="0.25">
      <c r="A231" s="29"/>
      <c r="B231" s="32"/>
      <c r="C231" s="26"/>
      <c r="D231" s="26"/>
      <c r="E231" s="26"/>
      <c r="F231" s="26"/>
      <c r="G231" s="19" t="s">
        <v>576</v>
      </c>
      <c r="H231" s="14">
        <v>4</v>
      </c>
    </row>
    <row r="232" spans="1:8" s="64" customFormat="1" x14ac:dyDescent="0.25">
      <c r="A232" s="29"/>
      <c r="B232" s="32"/>
      <c r="C232" s="26"/>
      <c r="D232" s="26"/>
      <c r="E232" s="26"/>
      <c r="F232" s="26"/>
      <c r="G232" s="8" t="s">
        <v>575</v>
      </c>
      <c r="H232" s="14">
        <v>6</v>
      </c>
    </row>
    <row r="233" spans="1:8" s="64" customFormat="1" ht="74.25" customHeight="1" thickBot="1" x14ac:dyDescent="0.3">
      <c r="A233" s="29"/>
      <c r="B233" s="32"/>
      <c r="C233" s="27"/>
      <c r="D233" s="27"/>
      <c r="E233" s="27"/>
      <c r="F233" s="27"/>
      <c r="G233" s="36" t="s">
        <v>8</v>
      </c>
      <c r="H233" s="38">
        <f>SUM(H231:H232)</f>
        <v>10</v>
      </c>
    </row>
    <row r="234" spans="1:8" s="64" customFormat="1" ht="150" customHeight="1" thickBot="1" x14ac:dyDescent="0.3">
      <c r="A234" s="30"/>
      <c r="B234" s="33"/>
      <c r="C234" s="40" t="s">
        <v>574</v>
      </c>
      <c r="D234" s="40"/>
      <c r="E234" s="40"/>
      <c r="F234" s="41"/>
      <c r="G234" s="37"/>
      <c r="H234" s="39"/>
    </row>
    <row r="235" spans="1:8" s="64" customFormat="1" x14ac:dyDescent="0.25">
      <c r="A235" s="28">
        <v>37</v>
      </c>
      <c r="B235" s="31" t="s">
        <v>573</v>
      </c>
      <c r="C235" s="25" t="s">
        <v>572</v>
      </c>
      <c r="D235" s="25" t="s">
        <v>571</v>
      </c>
      <c r="E235" s="25" t="s">
        <v>570</v>
      </c>
      <c r="F235" s="25" t="s">
        <v>569</v>
      </c>
      <c r="G235" s="34" t="s">
        <v>568</v>
      </c>
      <c r="H235" s="35"/>
    </row>
    <row r="236" spans="1:8" s="64" customFormat="1" ht="63" x14ac:dyDescent="0.25">
      <c r="A236" s="29"/>
      <c r="B236" s="32"/>
      <c r="C236" s="26"/>
      <c r="D236" s="26"/>
      <c r="E236" s="26"/>
      <c r="F236" s="26"/>
      <c r="G236" s="8" t="s">
        <v>567</v>
      </c>
      <c r="H236" s="14">
        <v>2</v>
      </c>
    </row>
    <row r="237" spans="1:8" s="64" customFormat="1" ht="38.25" customHeight="1" thickBot="1" x14ac:dyDescent="0.3">
      <c r="A237" s="29"/>
      <c r="B237" s="32"/>
      <c r="C237" s="27"/>
      <c r="D237" s="27"/>
      <c r="E237" s="27"/>
      <c r="F237" s="27"/>
      <c r="G237" s="36" t="s">
        <v>8</v>
      </c>
      <c r="H237" s="38">
        <f>SUM(H236:H236)</f>
        <v>2</v>
      </c>
    </row>
    <row r="238" spans="1:8" s="64" customFormat="1" ht="150" customHeight="1" thickBot="1" x14ac:dyDescent="0.3">
      <c r="A238" s="30"/>
      <c r="B238" s="33"/>
      <c r="C238" s="40" t="s">
        <v>566</v>
      </c>
      <c r="D238" s="40"/>
      <c r="E238" s="40"/>
      <c r="F238" s="41"/>
      <c r="G238" s="37"/>
      <c r="H238" s="39"/>
    </row>
    <row r="239" spans="1:8" s="64" customFormat="1" ht="16.5" thickBot="1" x14ac:dyDescent="0.3">
      <c r="A239" s="67" t="s">
        <v>263</v>
      </c>
      <c r="B239" s="66"/>
      <c r="C239" s="66"/>
      <c r="D239" s="66"/>
      <c r="E239" s="65"/>
      <c r="F239" s="50">
        <f>H203+H199+H194+H188+H183+H178+H173+H165+H157+H149+H141+H125+H120+H106+H88+H83+H78+H71+H66+H61+H56+H51+H46+H40+H32+H26+H20+H15+H9+H4+H207+H213+H218+H223+H228+H233+H237</f>
        <v>930</v>
      </c>
      <c r="G239" s="51"/>
      <c r="H239" s="52"/>
    </row>
    <row r="240" spans="1:8" s="64" customFormat="1" ht="331.5" customHeight="1" thickBot="1" x14ac:dyDescent="0.3">
      <c r="A240" s="42" t="s">
        <v>9</v>
      </c>
      <c r="B240" s="43"/>
      <c r="C240" s="44" t="s">
        <v>565</v>
      </c>
      <c r="D240" s="45"/>
      <c r="E240" s="45"/>
      <c r="F240" s="46"/>
      <c r="G240" s="9" t="s">
        <v>564</v>
      </c>
      <c r="H240" s="10" t="s">
        <v>563</v>
      </c>
    </row>
    <row r="241" spans="1:8" s="64" customFormat="1" ht="273" customHeight="1" thickBot="1" x14ac:dyDescent="0.3">
      <c r="A241" s="42" t="s">
        <v>9</v>
      </c>
      <c r="B241" s="43"/>
      <c r="C241" s="44" t="s">
        <v>562</v>
      </c>
      <c r="D241" s="45"/>
      <c r="E241" s="45"/>
      <c r="F241" s="46"/>
      <c r="G241" s="9" t="s">
        <v>561</v>
      </c>
      <c r="H241" s="10" t="s">
        <v>560</v>
      </c>
    </row>
    <row r="242" spans="1:8" s="64" customFormat="1" ht="309.75" customHeight="1" thickBot="1" x14ac:dyDescent="0.3">
      <c r="A242" s="42" t="s">
        <v>9</v>
      </c>
      <c r="B242" s="43"/>
      <c r="C242" s="44" t="s">
        <v>559</v>
      </c>
      <c r="D242" s="45"/>
      <c r="E242" s="45"/>
      <c r="F242" s="46"/>
      <c r="G242" s="11" t="s">
        <v>558</v>
      </c>
      <c r="H242" s="12" t="s">
        <v>557</v>
      </c>
    </row>
  </sheetData>
  <sheetProtection algorithmName="SHA-512" hashValue="MKCixNba68qCH6xLteDNt5/tKt4pv1C3COZ0Gc5OToKEakjp/c7v89lDOPjwzZo/pKBGnBjDs5Z4Zdz44dU0uA==" saltValue="x+2fUMLI2hO2l2foLsHAAA==" spinCount="100000" sheet="1" formatCells="0" formatColumns="0" formatRows="0" insertColumns="0" insertRows="0" deleteRows="0" autoFilter="0"/>
  <autoFilter ref="A1:H578" xr:uid="{00000000-0009-0000-0000-000000000000}"/>
  <mergeCells count="391">
    <mergeCell ref="C5:F5"/>
    <mergeCell ref="C67:F67"/>
    <mergeCell ref="C33:F33"/>
    <mergeCell ref="C47:F47"/>
    <mergeCell ref="C108:C120"/>
    <mergeCell ref="D108:D120"/>
    <mergeCell ref="E108:E120"/>
    <mergeCell ref="F108:F120"/>
    <mergeCell ref="G108:H108"/>
    <mergeCell ref="G4:G5"/>
    <mergeCell ref="H4:H5"/>
    <mergeCell ref="C2:C4"/>
    <mergeCell ref="D2:D4"/>
    <mergeCell ref="E2:E4"/>
    <mergeCell ref="F2:F4"/>
    <mergeCell ref="F6:F9"/>
    <mergeCell ref="E11:E15"/>
    <mergeCell ref="F11:F15"/>
    <mergeCell ref="A11:A16"/>
    <mergeCell ref="B11:B16"/>
    <mergeCell ref="G11:H11"/>
    <mergeCell ref="A6:A10"/>
    <mergeCell ref="B6:B10"/>
    <mergeCell ref="G6:H6"/>
    <mergeCell ref="C6:C9"/>
    <mergeCell ref="D6:D9"/>
    <mergeCell ref="E6:E9"/>
    <mergeCell ref="C16:F16"/>
    <mergeCell ref="G17:H17"/>
    <mergeCell ref="G20:G21"/>
    <mergeCell ref="H20:H21"/>
    <mergeCell ref="G9:G10"/>
    <mergeCell ref="H9:H10"/>
    <mergeCell ref="C10:F10"/>
    <mergeCell ref="C17:C20"/>
    <mergeCell ref="D17:D20"/>
    <mergeCell ref="E17:E20"/>
    <mergeCell ref="F17:F20"/>
    <mergeCell ref="C22:C26"/>
    <mergeCell ref="D22:D26"/>
    <mergeCell ref="E22:E26"/>
    <mergeCell ref="F22:F26"/>
    <mergeCell ref="A17:A21"/>
    <mergeCell ref="B17:B21"/>
    <mergeCell ref="C21:F21"/>
    <mergeCell ref="G37:H37"/>
    <mergeCell ref="A28:A33"/>
    <mergeCell ref="B28:B33"/>
    <mergeCell ref="G28:H28"/>
    <mergeCell ref="G15:G16"/>
    <mergeCell ref="H15:H16"/>
    <mergeCell ref="C11:C15"/>
    <mergeCell ref="D11:D15"/>
    <mergeCell ref="A22:A27"/>
    <mergeCell ref="B22:B27"/>
    <mergeCell ref="A2:A5"/>
    <mergeCell ref="B2:B5"/>
    <mergeCell ref="G2:H2"/>
    <mergeCell ref="G32:G33"/>
    <mergeCell ref="H32:H33"/>
    <mergeCell ref="G34:H34"/>
    <mergeCell ref="G22:H22"/>
    <mergeCell ref="G26:G27"/>
    <mergeCell ref="H26:H27"/>
    <mergeCell ref="C27:F27"/>
    <mergeCell ref="G40:G41"/>
    <mergeCell ref="H40:H41"/>
    <mergeCell ref="C41:F41"/>
    <mergeCell ref="A42:A47"/>
    <mergeCell ref="B42:B47"/>
    <mergeCell ref="G42:H42"/>
    <mergeCell ref="A34:A41"/>
    <mergeCell ref="B34:B41"/>
    <mergeCell ref="C42:C46"/>
    <mergeCell ref="D42:D46"/>
    <mergeCell ref="A48:A52"/>
    <mergeCell ref="B48:B52"/>
    <mergeCell ref="G48:H48"/>
    <mergeCell ref="G51:G52"/>
    <mergeCell ref="H51:H52"/>
    <mergeCell ref="G46:G47"/>
    <mergeCell ref="H46:H47"/>
    <mergeCell ref="E42:E46"/>
    <mergeCell ref="F42:F46"/>
    <mergeCell ref="C48:C51"/>
    <mergeCell ref="A53:A57"/>
    <mergeCell ref="B53:B57"/>
    <mergeCell ref="G53:H53"/>
    <mergeCell ref="G56:G57"/>
    <mergeCell ref="H56:H57"/>
    <mergeCell ref="C57:F57"/>
    <mergeCell ref="C53:C56"/>
    <mergeCell ref="D53:D56"/>
    <mergeCell ref="E53:E56"/>
    <mergeCell ref="F53:F56"/>
    <mergeCell ref="G61:G62"/>
    <mergeCell ref="H61:H62"/>
    <mergeCell ref="G63:H63"/>
    <mergeCell ref="A58:A62"/>
    <mergeCell ref="B58:B62"/>
    <mergeCell ref="G58:H58"/>
    <mergeCell ref="C58:C61"/>
    <mergeCell ref="D58:D61"/>
    <mergeCell ref="E58:E61"/>
    <mergeCell ref="F58:F61"/>
    <mergeCell ref="A68:A72"/>
    <mergeCell ref="B68:B72"/>
    <mergeCell ref="G68:H68"/>
    <mergeCell ref="A63:A67"/>
    <mergeCell ref="B63:B67"/>
    <mergeCell ref="E68:E71"/>
    <mergeCell ref="F68:F71"/>
    <mergeCell ref="C68:C71"/>
    <mergeCell ref="D68:D71"/>
    <mergeCell ref="C73:C78"/>
    <mergeCell ref="D73:D78"/>
    <mergeCell ref="E73:E78"/>
    <mergeCell ref="F73:F78"/>
    <mergeCell ref="C72:F72"/>
    <mergeCell ref="G73:H73"/>
    <mergeCell ref="G76:H76"/>
    <mergeCell ref="G78:G79"/>
    <mergeCell ref="H78:H79"/>
    <mergeCell ref="G71:G72"/>
    <mergeCell ref="H71:H72"/>
    <mergeCell ref="C80:C83"/>
    <mergeCell ref="D80:D83"/>
    <mergeCell ref="E80:E83"/>
    <mergeCell ref="F80:F83"/>
    <mergeCell ref="C89:F89"/>
    <mergeCell ref="A73:A79"/>
    <mergeCell ref="B73:B79"/>
    <mergeCell ref="C79:F79"/>
    <mergeCell ref="A85:A89"/>
    <mergeCell ref="B85:B89"/>
    <mergeCell ref="G85:H85"/>
    <mergeCell ref="F85:F88"/>
    <mergeCell ref="A80:A84"/>
    <mergeCell ref="B80:B84"/>
    <mergeCell ref="G80:H80"/>
    <mergeCell ref="G83:G84"/>
    <mergeCell ref="H83:H84"/>
    <mergeCell ref="C84:F84"/>
    <mergeCell ref="C90:C106"/>
    <mergeCell ref="D90:D106"/>
    <mergeCell ref="E90:E106"/>
    <mergeCell ref="F90:F106"/>
    <mergeCell ref="G94:H94"/>
    <mergeCell ref="G90:H90"/>
    <mergeCell ref="G103:H103"/>
    <mergeCell ref="G106:G107"/>
    <mergeCell ref="H106:H107"/>
    <mergeCell ref="C107:F107"/>
    <mergeCell ref="A108:A121"/>
    <mergeCell ref="B108:B121"/>
    <mergeCell ref="G110:H110"/>
    <mergeCell ref="G114:H114"/>
    <mergeCell ref="A90:A107"/>
    <mergeCell ref="B90:B107"/>
    <mergeCell ref="A122:A126"/>
    <mergeCell ref="B122:B126"/>
    <mergeCell ref="G122:H122"/>
    <mergeCell ref="G117:H117"/>
    <mergeCell ref="G125:G126"/>
    <mergeCell ref="H125:H126"/>
    <mergeCell ref="G120:G121"/>
    <mergeCell ref="H120:H121"/>
    <mergeCell ref="D127:D141"/>
    <mergeCell ref="E127:E141"/>
    <mergeCell ref="F127:F141"/>
    <mergeCell ref="C143:C149"/>
    <mergeCell ref="D143:D149"/>
    <mergeCell ref="E143:E149"/>
    <mergeCell ref="F143:F149"/>
    <mergeCell ref="A143:A150"/>
    <mergeCell ref="B143:B150"/>
    <mergeCell ref="G143:H143"/>
    <mergeCell ref="G145:H145"/>
    <mergeCell ref="C150:F150"/>
    <mergeCell ref="A127:A142"/>
    <mergeCell ref="B127:B142"/>
    <mergeCell ref="G127:H127"/>
    <mergeCell ref="G137:H137"/>
    <mergeCell ref="G141:G142"/>
    <mergeCell ref="B151:B158"/>
    <mergeCell ref="C151:C157"/>
    <mergeCell ref="D151:D157"/>
    <mergeCell ref="E151:E157"/>
    <mergeCell ref="F151:F157"/>
    <mergeCell ref="G151:H151"/>
    <mergeCell ref="G154:H154"/>
    <mergeCell ref="G165:G166"/>
    <mergeCell ref="H165:H166"/>
    <mergeCell ref="G157:G158"/>
    <mergeCell ref="H157:H158"/>
    <mergeCell ref="C158:F158"/>
    <mergeCell ref="A159:A166"/>
    <mergeCell ref="B159:B166"/>
    <mergeCell ref="G159:H159"/>
    <mergeCell ref="G162:H162"/>
    <mergeCell ref="A151:A158"/>
    <mergeCell ref="A167:A174"/>
    <mergeCell ref="B167:B174"/>
    <mergeCell ref="G167:H167"/>
    <mergeCell ref="G170:H170"/>
    <mergeCell ref="G173:G174"/>
    <mergeCell ref="H173:H174"/>
    <mergeCell ref="A175:A179"/>
    <mergeCell ref="B175:B179"/>
    <mergeCell ref="G175:H175"/>
    <mergeCell ref="G178:G179"/>
    <mergeCell ref="H178:H179"/>
    <mergeCell ref="C179:F179"/>
    <mergeCell ref="C175:C178"/>
    <mergeCell ref="D175:D178"/>
    <mergeCell ref="E175:E178"/>
    <mergeCell ref="F175:F178"/>
    <mergeCell ref="C180:C183"/>
    <mergeCell ref="D180:D183"/>
    <mergeCell ref="E180:E183"/>
    <mergeCell ref="F180:F183"/>
    <mergeCell ref="C185:C188"/>
    <mergeCell ref="D185:D188"/>
    <mergeCell ref="G183:G184"/>
    <mergeCell ref="H183:H184"/>
    <mergeCell ref="C184:F184"/>
    <mergeCell ref="A185:A189"/>
    <mergeCell ref="B185:B189"/>
    <mergeCell ref="G185:H185"/>
    <mergeCell ref="A180:A184"/>
    <mergeCell ref="B180:B184"/>
    <mergeCell ref="G180:H180"/>
    <mergeCell ref="C189:F189"/>
    <mergeCell ref="C238:F238"/>
    <mergeCell ref="A230:A234"/>
    <mergeCell ref="A190:A195"/>
    <mergeCell ref="B190:B195"/>
    <mergeCell ref="G190:H190"/>
    <mergeCell ref="G188:G189"/>
    <mergeCell ref="H188:H189"/>
    <mergeCell ref="G194:G195"/>
    <mergeCell ref="H194:H195"/>
    <mergeCell ref="C195:F195"/>
    <mergeCell ref="H203:H204"/>
    <mergeCell ref="C204:F204"/>
    <mergeCell ref="A201:A204"/>
    <mergeCell ref="B201:B204"/>
    <mergeCell ref="G201:H201"/>
    <mergeCell ref="A225:A229"/>
    <mergeCell ref="B225:B229"/>
    <mergeCell ref="G225:H225"/>
    <mergeCell ref="G228:G229"/>
    <mergeCell ref="H228:H229"/>
    <mergeCell ref="A242:B242"/>
    <mergeCell ref="C242:F242"/>
    <mergeCell ref="A239:E239"/>
    <mergeCell ref="F239:H239"/>
    <mergeCell ref="A240:B240"/>
    <mergeCell ref="C240:F240"/>
    <mergeCell ref="A241:B241"/>
    <mergeCell ref="C241:F241"/>
    <mergeCell ref="D235:D237"/>
    <mergeCell ref="E235:E237"/>
    <mergeCell ref="F235:F237"/>
    <mergeCell ref="C234:F234"/>
    <mergeCell ref="A196:A200"/>
    <mergeCell ref="B196:B200"/>
    <mergeCell ref="B230:B234"/>
    <mergeCell ref="G230:H230"/>
    <mergeCell ref="A235:A238"/>
    <mergeCell ref="B235:B238"/>
    <mergeCell ref="G235:H235"/>
    <mergeCell ref="G233:G234"/>
    <mergeCell ref="H233:H234"/>
    <mergeCell ref="G237:G238"/>
    <mergeCell ref="H237:H238"/>
    <mergeCell ref="C235:C237"/>
    <mergeCell ref="A220:A224"/>
    <mergeCell ref="B220:B224"/>
    <mergeCell ref="G220:H220"/>
    <mergeCell ref="G223:G224"/>
    <mergeCell ref="H223:H224"/>
    <mergeCell ref="C224:F224"/>
    <mergeCell ref="C220:C223"/>
    <mergeCell ref="D220:D223"/>
    <mergeCell ref="E220:E223"/>
    <mergeCell ref="F220:F223"/>
    <mergeCell ref="C214:F214"/>
    <mergeCell ref="C215:C218"/>
    <mergeCell ref="G218:G219"/>
    <mergeCell ref="H218:H219"/>
    <mergeCell ref="D215:D218"/>
    <mergeCell ref="E215:E218"/>
    <mergeCell ref="F215:F218"/>
    <mergeCell ref="C219:F219"/>
    <mergeCell ref="A209:A214"/>
    <mergeCell ref="B209:B214"/>
    <mergeCell ref="G209:H209"/>
    <mergeCell ref="G211:H211"/>
    <mergeCell ref="A215:A219"/>
    <mergeCell ref="B215:B219"/>
    <mergeCell ref="G215:H215"/>
    <mergeCell ref="G213:G214"/>
    <mergeCell ref="H213:H214"/>
    <mergeCell ref="C209:C213"/>
    <mergeCell ref="D209:D213"/>
    <mergeCell ref="E209:E213"/>
    <mergeCell ref="F209:F213"/>
    <mergeCell ref="C205:C207"/>
    <mergeCell ref="D205:D207"/>
    <mergeCell ref="E205:E207"/>
    <mergeCell ref="F205:F207"/>
    <mergeCell ref="G66:G67"/>
    <mergeCell ref="H66:H67"/>
    <mergeCell ref="A205:A208"/>
    <mergeCell ref="B205:B208"/>
    <mergeCell ref="G205:H205"/>
    <mergeCell ref="G207:G208"/>
    <mergeCell ref="H207:H208"/>
    <mergeCell ref="C208:F208"/>
    <mergeCell ref="G196:H196"/>
    <mergeCell ref="G203:G204"/>
    <mergeCell ref="C85:C88"/>
    <mergeCell ref="D85:D88"/>
    <mergeCell ref="E85:E88"/>
    <mergeCell ref="G149:G150"/>
    <mergeCell ref="H149:H150"/>
    <mergeCell ref="G88:G89"/>
    <mergeCell ref="H88:H89"/>
    <mergeCell ref="H141:H142"/>
    <mergeCell ref="C142:F142"/>
    <mergeCell ref="C127:C141"/>
    <mergeCell ref="F34:F40"/>
    <mergeCell ref="C63:C66"/>
    <mergeCell ref="D63:D66"/>
    <mergeCell ref="E63:E66"/>
    <mergeCell ref="F63:F66"/>
    <mergeCell ref="C62:F62"/>
    <mergeCell ref="D48:D51"/>
    <mergeCell ref="E48:E51"/>
    <mergeCell ref="F48:F51"/>
    <mergeCell ref="C52:F52"/>
    <mergeCell ref="C166:F166"/>
    <mergeCell ref="G199:G200"/>
    <mergeCell ref="H199:H200"/>
    <mergeCell ref="C28:C32"/>
    <mergeCell ref="D28:D32"/>
    <mergeCell ref="E28:E32"/>
    <mergeCell ref="F28:F32"/>
    <mergeCell ref="C34:C40"/>
    <mergeCell ref="D34:D40"/>
    <mergeCell ref="E34:E40"/>
    <mergeCell ref="C121:F121"/>
    <mergeCell ref="E185:E188"/>
    <mergeCell ref="F185:F188"/>
    <mergeCell ref="C159:C165"/>
    <mergeCell ref="D159:D165"/>
    <mergeCell ref="E159:E165"/>
    <mergeCell ref="F159:F165"/>
    <mergeCell ref="C167:C173"/>
    <mergeCell ref="D167:D173"/>
    <mergeCell ref="E167:E173"/>
    <mergeCell ref="C200:F200"/>
    <mergeCell ref="E196:E199"/>
    <mergeCell ref="F196:F199"/>
    <mergeCell ref="C122:C125"/>
    <mergeCell ref="D122:D125"/>
    <mergeCell ref="E122:E125"/>
    <mergeCell ref="F122:F125"/>
    <mergeCell ref="C126:F126"/>
    <mergeCell ref="F167:F173"/>
    <mergeCell ref="C174:F174"/>
    <mergeCell ref="C190:C194"/>
    <mergeCell ref="D190:D194"/>
    <mergeCell ref="E190:E194"/>
    <mergeCell ref="F190:F194"/>
    <mergeCell ref="C201:C203"/>
    <mergeCell ref="D201:D203"/>
    <mergeCell ref="E201:E203"/>
    <mergeCell ref="F201:F203"/>
    <mergeCell ref="C196:C199"/>
    <mergeCell ref="D196:D199"/>
    <mergeCell ref="C225:C228"/>
    <mergeCell ref="D225:D228"/>
    <mergeCell ref="E225:E228"/>
    <mergeCell ref="F225:F228"/>
    <mergeCell ref="C230:C233"/>
    <mergeCell ref="D230:D233"/>
    <mergeCell ref="E230:E233"/>
    <mergeCell ref="F230:F233"/>
    <mergeCell ref="C229:F22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6.2</vt:lpstr>
      <vt:lpstr>6.3</vt:lpstr>
      <vt:lpstr>6.4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2025-11-11T08:26:03Z</dcterms:modified>
</cp:coreProperties>
</file>